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05" windowWidth="14805" windowHeight="8010" activeTab="7"/>
  </bookViews>
  <sheets>
    <sheet name="Sheet1" sheetId="1" r:id="rId1"/>
    <sheet name="THCB" sheetId="13" r:id="rId2"/>
    <sheet name="PWD" sheetId="14" r:id="rId3"/>
    <sheet name="RD" sheetId="15" r:id="rId4"/>
    <sheet name="TTAADC" sheetId="16" r:id="rId5"/>
    <sheet name="DM" sheetId="17" r:id="rId6"/>
    <sheet name="Others" sheetId="18" r:id="rId7"/>
    <sheet name="NLCPR schools" sheetId="12" r:id="rId8"/>
  </sheets>
  <calcPr calcId="125725"/>
</workbook>
</file>

<file path=xl/calcChain.xml><?xml version="1.0" encoding="utf-8"?>
<calcChain xmlns="http://schemas.openxmlformats.org/spreadsheetml/2006/main">
  <c r="B10" i="18"/>
  <c r="C10"/>
  <c r="D10"/>
  <c r="E10"/>
  <c r="F10"/>
  <c r="G10"/>
  <c r="H10"/>
  <c r="I10"/>
  <c r="J10"/>
  <c r="K10"/>
  <c r="L10"/>
  <c r="M10"/>
  <c r="N10"/>
  <c r="O10"/>
  <c r="P10"/>
  <c r="Q10"/>
  <c r="R10"/>
  <c r="S10"/>
  <c r="T10"/>
  <c r="U10"/>
  <c r="V10"/>
  <c r="W10"/>
  <c r="Y10"/>
  <c r="Z10"/>
  <c r="AA10"/>
  <c r="AB10"/>
  <c r="AC10"/>
  <c r="AD10"/>
  <c r="A10"/>
  <c r="B9"/>
  <c r="C9"/>
  <c r="D9"/>
  <c r="E9"/>
  <c r="F9"/>
  <c r="G9"/>
  <c r="H9"/>
  <c r="I9"/>
  <c r="J9"/>
  <c r="K9"/>
  <c r="L9"/>
  <c r="M9"/>
  <c r="N9"/>
  <c r="O9"/>
  <c r="P9"/>
  <c r="Q9"/>
  <c r="R9"/>
  <c r="S9"/>
  <c r="T9"/>
  <c r="U9"/>
  <c r="V9"/>
  <c r="W9"/>
  <c r="Y9"/>
  <c r="Z9"/>
  <c r="AA9"/>
  <c r="AB9"/>
  <c r="AC9"/>
  <c r="AD9"/>
  <c r="A9"/>
  <c r="B7"/>
  <c r="C7"/>
  <c r="D7"/>
  <c r="E7"/>
  <c r="F7"/>
  <c r="G7"/>
  <c r="H7"/>
  <c r="I7"/>
  <c r="J7"/>
  <c r="K7"/>
  <c r="L7"/>
  <c r="M7"/>
  <c r="N7"/>
  <c r="O7"/>
  <c r="P7"/>
  <c r="Q7"/>
  <c r="R7"/>
  <c r="S7"/>
  <c r="T7"/>
  <c r="U7"/>
  <c r="V7"/>
  <c r="W7"/>
  <c r="Y7"/>
  <c r="Z7"/>
  <c r="AA7"/>
  <c r="AB7"/>
  <c r="AC7"/>
  <c r="AD7"/>
  <c r="B8"/>
  <c r="C8"/>
  <c r="D8"/>
  <c r="E8"/>
  <c r="F8"/>
  <c r="G8"/>
  <c r="H8"/>
  <c r="I8"/>
  <c r="J8"/>
  <c r="K8"/>
  <c r="L8"/>
  <c r="M8"/>
  <c r="N8"/>
  <c r="O8"/>
  <c r="P8"/>
  <c r="Q8"/>
  <c r="R8"/>
  <c r="S8"/>
  <c r="T8"/>
  <c r="U8"/>
  <c r="V8"/>
  <c r="W8"/>
  <c r="Y8"/>
  <c r="Z8"/>
  <c r="AA8"/>
  <c r="AB8"/>
  <c r="AC8"/>
  <c r="AD8"/>
  <c r="A8"/>
  <c r="A7"/>
  <c r="B6"/>
  <c r="C6"/>
  <c r="D6"/>
  <c r="E6"/>
  <c r="F6"/>
  <c r="G6"/>
  <c r="H6"/>
  <c r="I6"/>
  <c r="J6"/>
  <c r="K6"/>
  <c r="L6"/>
  <c r="M6"/>
  <c r="N6"/>
  <c r="O6"/>
  <c r="P6"/>
  <c r="Q6"/>
  <c r="R6"/>
  <c r="S6"/>
  <c r="T6"/>
  <c r="U6"/>
  <c r="V6"/>
  <c r="W6"/>
  <c r="Y6"/>
  <c r="Z6"/>
  <c r="AA6"/>
  <c r="AB6"/>
  <c r="AC6"/>
  <c r="AD6"/>
  <c r="A6"/>
  <c r="B4"/>
  <c r="C4"/>
  <c r="D4"/>
  <c r="E4"/>
  <c r="F4"/>
  <c r="G4"/>
  <c r="H4"/>
  <c r="I4"/>
  <c r="J4"/>
  <c r="K4"/>
  <c r="L4"/>
  <c r="M4"/>
  <c r="N4"/>
  <c r="O4"/>
  <c r="P4"/>
  <c r="Q4"/>
  <c r="R4"/>
  <c r="S4"/>
  <c r="T4"/>
  <c r="U4"/>
  <c r="V4"/>
  <c r="W4"/>
  <c r="Y4"/>
  <c r="Z4"/>
  <c r="AA4"/>
  <c r="AB4"/>
  <c r="AC4"/>
  <c r="AD4"/>
  <c r="B5"/>
  <c r="C5"/>
  <c r="D5"/>
  <c r="E5"/>
  <c r="F5"/>
  <c r="G5"/>
  <c r="H5"/>
  <c r="I5"/>
  <c r="J5"/>
  <c r="K5"/>
  <c r="L5"/>
  <c r="M5"/>
  <c r="N5"/>
  <c r="O5"/>
  <c r="P5"/>
  <c r="Q5"/>
  <c r="R5"/>
  <c r="S5"/>
  <c r="T5"/>
  <c r="U5"/>
  <c r="V5"/>
  <c r="W5"/>
  <c r="Y5"/>
  <c r="Z5"/>
  <c r="AA5"/>
  <c r="AB5"/>
  <c r="AC5"/>
  <c r="AD5"/>
  <c r="A5"/>
  <c r="A4"/>
  <c r="B3"/>
  <c r="C3"/>
  <c r="D3"/>
  <c r="E3"/>
  <c r="F3"/>
  <c r="G3"/>
  <c r="H3"/>
  <c r="H11" s="1"/>
  <c r="I3"/>
  <c r="J3"/>
  <c r="K3"/>
  <c r="L3"/>
  <c r="L11" s="1"/>
  <c r="M3"/>
  <c r="N3"/>
  <c r="O3"/>
  <c r="P3"/>
  <c r="P11" s="1"/>
  <c r="Q3"/>
  <c r="R3"/>
  <c r="S3"/>
  <c r="T3"/>
  <c r="T11" s="1"/>
  <c r="U3"/>
  <c r="V3"/>
  <c r="W3"/>
  <c r="Y3"/>
  <c r="Z3"/>
  <c r="AA3"/>
  <c r="AB3"/>
  <c r="AC3"/>
  <c r="AD3"/>
  <c r="A3"/>
  <c r="B8" i="17"/>
  <c r="C8"/>
  <c r="D8"/>
  <c r="E8"/>
  <c r="F8"/>
  <c r="G8"/>
  <c r="H8"/>
  <c r="I8"/>
  <c r="J8"/>
  <c r="K8"/>
  <c r="L8"/>
  <c r="M8"/>
  <c r="N8"/>
  <c r="O8"/>
  <c r="P8"/>
  <c r="Q8"/>
  <c r="R8"/>
  <c r="S8"/>
  <c r="T8"/>
  <c r="U8"/>
  <c r="V8"/>
  <c r="W8"/>
  <c r="Y8"/>
  <c r="Z8"/>
  <c r="AA8"/>
  <c r="AB8"/>
  <c r="AC8"/>
  <c r="AD8"/>
  <c r="B9"/>
  <c r="C9"/>
  <c r="D9"/>
  <c r="E9"/>
  <c r="F9"/>
  <c r="G9"/>
  <c r="H9"/>
  <c r="I9"/>
  <c r="J9"/>
  <c r="K9"/>
  <c r="L9"/>
  <c r="M9"/>
  <c r="N9"/>
  <c r="O9"/>
  <c r="P9"/>
  <c r="Q9"/>
  <c r="R9"/>
  <c r="S9"/>
  <c r="T9"/>
  <c r="U9"/>
  <c r="V9"/>
  <c r="W9"/>
  <c r="Y9"/>
  <c r="Z9"/>
  <c r="AA9"/>
  <c r="AB9"/>
  <c r="AC9"/>
  <c r="AD9"/>
  <c r="B10"/>
  <c r="C10"/>
  <c r="D10"/>
  <c r="E10"/>
  <c r="F10"/>
  <c r="G10"/>
  <c r="H10"/>
  <c r="I10"/>
  <c r="J10"/>
  <c r="K10"/>
  <c r="L10"/>
  <c r="M10"/>
  <c r="N10"/>
  <c r="O10"/>
  <c r="P10"/>
  <c r="Q10"/>
  <c r="R10"/>
  <c r="S10"/>
  <c r="T10"/>
  <c r="U10"/>
  <c r="V10"/>
  <c r="W10"/>
  <c r="Y10"/>
  <c r="Z10"/>
  <c r="AA10"/>
  <c r="AB10"/>
  <c r="AC10"/>
  <c r="AD10"/>
  <c r="B11"/>
  <c r="C11"/>
  <c r="D11"/>
  <c r="E11"/>
  <c r="F11"/>
  <c r="G11"/>
  <c r="H11"/>
  <c r="I11"/>
  <c r="J11"/>
  <c r="K11"/>
  <c r="L11"/>
  <c r="M11"/>
  <c r="N11"/>
  <c r="O11"/>
  <c r="P11"/>
  <c r="Q11"/>
  <c r="R11"/>
  <c r="S11"/>
  <c r="T11"/>
  <c r="U11"/>
  <c r="V11"/>
  <c r="W11"/>
  <c r="Y11"/>
  <c r="Z11"/>
  <c r="AA11"/>
  <c r="AB11"/>
  <c r="AC11"/>
  <c r="AD11"/>
  <c r="B12"/>
  <c r="C12"/>
  <c r="D12"/>
  <c r="E12"/>
  <c r="F12"/>
  <c r="G12"/>
  <c r="H12"/>
  <c r="I12"/>
  <c r="J12"/>
  <c r="K12"/>
  <c r="L12"/>
  <c r="M12"/>
  <c r="N12"/>
  <c r="O12"/>
  <c r="P12"/>
  <c r="Q12"/>
  <c r="R12"/>
  <c r="S12"/>
  <c r="T12"/>
  <c r="U12"/>
  <c r="V12"/>
  <c r="W12"/>
  <c r="Y12"/>
  <c r="Z12"/>
  <c r="AA12"/>
  <c r="AB12"/>
  <c r="AC12"/>
  <c r="AD12"/>
  <c r="B13"/>
  <c r="C13"/>
  <c r="D13"/>
  <c r="E13"/>
  <c r="F13"/>
  <c r="G13"/>
  <c r="H13"/>
  <c r="I13"/>
  <c r="J13"/>
  <c r="K13"/>
  <c r="L13"/>
  <c r="M13"/>
  <c r="N13"/>
  <c r="O13"/>
  <c r="P13"/>
  <c r="Q13"/>
  <c r="R13"/>
  <c r="S13"/>
  <c r="T13"/>
  <c r="U13"/>
  <c r="V13"/>
  <c r="W13"/>
  <c r="Y13"/>
  <c r="Z13"/>
  <c r="AA13"/>
  <c r="AB13"/>
  <c r="AC13"/>
  <c r="AD13"/>
  <c r="B14"/>
  <c r="C14"/>
  <c r="D14"/>
  <c r="E14"/>
  <c r="F14"/>
  <c r="G14"/>
  <c r="H14"/>
  <c r="I14"/>
  <c r="J14"/>
  <c r="K14"/>
  <c r="L14"/>
  <c r="M14"/>
  <c r="N14"/>
  <c r="O14"/>
  <c r="P14"/>
  <c r="Q14"/>
  <c r="R14"/>
  <c r="S14"/>
  <c r="T14"/>
  <c r="U14"/>
  <c r="V14"/>
  <c r="W14"/>
  <c r="Y14"/>
  <c r="Z14"/>
  <c r="AA14"/>
  <c r="AB14"/>
  <c r="AC14"/>
  <c r="AD14"/>
  <c r="B15"/>
  <c r="C15"/>
  <c r="D15"/>
  <c r="E15"/>
  <c r="F15"/>
  <c r="G15"/>
  <c r="H15"/>
  <c r="I15"/>
  <c r="J15"/>
  <c r="K15"/>
  <c r="L15"/>
  <c r="M15"/>
  <c r="N15"/>
  <c r="O15"/>
  <c r="P15"/>
  <c r="Q15"/>
  <c r="R15"/>
  <c r="S15"/>
  <c r="T15"/>
  <c r="U15"/>
  <c r="V15"/>
  <c r="W15"/>
  <c r="Y15"/>
  <c r="Z15"/>
  <c r="AA15"/>
  <c r="AB15"/>
  <c r="AC15"/>
  <c r="AD15"/>
  <c r="B16"/>
  <c r="C16"/>
  <c r="D16"/>
  <c r="E16"/>
  <c r="F16"/>
  <c r="G16"/>
  <c r="H16"/>
  <c r="I16"/>
  <c r="J16"/>
  <c r="K16"/>
  <c r="L16"/>
  <c r="M16"/>
  <c r="N16"/>
  <c r="O16"/>
  <c r="P16"/>
  <c r="Q16"/>
  <c r="R16"/>
  <c r="S16"/>
  <c r="T16"/>
  <c r="U16"/>
  <c r="V16"/>
  <c r="W16"/>
  <c r="Y16"/>
  <c r="Z16"/>
  <c r="AA16"/>
  <c r="AB16"/>
  <c r="AC16"/>
  <c r="AD16"/>
  <c r="B17"/>
  <c r="C17"/>
  <c r="D17"/>
  <c r="E17"/>
  <c r="F17"/>
  <c r="G17"/>
  <c r="H17"/>
  <c r="I17"/>
  <c r="J17"/>
  <c r="K17"/>
  <c r="L17"/>
  <c r="M17"/>
  <c r="N17"/>
  <c r="O17"/>
  <c r="P17"/>
  <c r="Q17"/>
  <c r="R17"/>
  <c r="S17"/>
  <c r="T17"/>
  <c r="U17"/>
  <c r="V17"/>
  <c r="W17"/>
  <c r="Y17"/>
  <c r="Z17"/>
  <c r="AA17"/>
  <c r="AB17"/>
  <c r="AC17"/>
  <c r="AD17"/>
  <c r="B18"/>
  <c r="C18"/>
  <c r="D18"/>
  <c r="E18"/>
  <c r="F18"/>
  <c r="G18"/>
  <c r="H18"/>
  <c r="I18"/>
  <c r="J18"/>
  <c r="K18"/>
  <c r="L18"/>
  <c r="M18"/>
  <c r="N18"/>
  <c r="O18"/>
  <c r="P18"/>
  <c r="Q18"/>
  <c r="R18"/>
  <c r="S18"/>
  <c r="T18"/>
  <c r="U18"/>
  <c r="V18"/>
  <c r="W18"/>
  <c r="Y18"/>
  <c r="Z18"/>
  <c r="AA18"/>
  <c r="AB18"/>
  <c r="AC18"/>
  <c r="AD18"/>
  <c r="B19"/>
  <c r="C19"/>
  <c r="D19"/>
  <c r="E19"/>
  <c r="F19"/>
  <c r="G19"/>
  <c r="H19"/>
  <c r="I19"/>
  <c r="J19"/>
  <c r="K19"/>
  <c r="L19"/>
  <c r="M19"/>
  <c r="N19"/>
  <c r="O19"/>
  <c r="P19"/>
  <c r="Q19"/>
  <c r="R19"/>
  <c r="S19"/>
  <c r="T19"/>
  <c r="U19"/>
  <c r="V19"/>
  <c r="W19"/>
  <c r="Y19"/>
  <c r="Z19"/>
  <c r="AA19"/>
  <c r="AB19"/>
  <c r="AC19"/>
  <c r="AD19"/>
  <c r="B20"/>
  <c r="C20"/>
  <c r="D20"/>
  <c r="E20"/>
  <c r="F20"/>
  <c r="G20"/>
  <c r="H20"/>
  <c r="I20"/>
  <c r="J20"/>
  <c r="K20"/>
  <c r="L20"/>
  <c r="M20"/>
  <c r="N20"/>
  <c r="O20"/>
  <c r="P20"/>
  <c r="Q20"/>
  <c r="R20"/>
  <c r="S20"/>
  <c r="T20"/>
  <c r="U20"/>
  <c r="V20"/>
  <c r="W20"/>
  <c r="Y20"/>
  <c r="Z20"/>
  <c r="AA20"/>
  <c r="AB20"/>
  <c r="AC20"/>
  <c r="AD20"/>
  <c r="B21"/>
  <c r="C21"/>
  <c r="D21"/>
  <c r="E21"/>
  <c r="F21"/>
  <c r="G21"/>
  <c r="H21"/>
  <c r="I21"/>
  <c r="J21"/>
  <c r="K21"/>
  <c r="L21"/>
  <c r="M21"/>
  <c r="N21"/>
  <c r="O21"/>
  <c r="P21"/>
  <c r="Q21"/>
  <c r="R21"/>
  <c r="S21"/>
  <c r="T21"/>
  <c r="U21"/>
  <c r="V21"/>
  <c r="W21"/>
  <c r="Y21"/>
  <c r="Z21"/>
  <c r="AA21"/>
  <c r="AB21"/>
  <c r="AC21"/>
  <c r="AD21"/>
  <c r="A9"/>
  <c r="A10"/>
  <c r="A11"/>
  <c r="A12"/>
  <c r="A13"/>
  <c r="A14"/>
  <c r="A15"/>
  <c r="A16"/>
  <c r="A17"/>
  <c r="A18"/>
  <c r="A19"/>
  <c r="A20"/>
  <c r="A21"/>
  <c r="A8"/>
  <c r="B5"/>
  <c r="C5"/>
  <c r="D5"/>
  <c r="E5"/>
  <c r="F5"/>
  <c r="G5"/>
  <c r="H5"/>
  <c r="I5"/>
  <c r="J5"/>
  <c r="K5"/>
  <c r="L5"/>
  <c r="M5"/>
  <c r="N5"/>
  <c r="O5"/>
  <c r="P5"/>
  <c r="Q5"/>
  <c r="R5"/>
  <c r="S5"/>
  <c r="T5"/>
  <c r="U5"/>
  <c r="V5"/>
  <c r="W5"/>
  <c r="Y5"/>
  <c r="Z5"/>
  <c r="AA5"/>
  <c r="AB5"/>
  <c r="AC5"/>
  <c r="AD5"/>
  <c r="B6"/>
  <c r="C6"/>
  <c r="D6"/>
  <c r="E6"/>
  <c r="F6"/>
  <c r="G6"/>
  <c r="H6"/>
  <c r="I6"/>
  <c r="J6"/>
  <c r="K6"/>
  <c r="L6"/>
  <c r="M6"/>
  <c r="N6"/>
  <c r="O6"/>
  <c r="P6"/>
  <c r="Q6"/>
  <c r="R6"/>
  <c r="S6"/>
  <c r="T6"/>
  <c r="U6"/>
  <c r="V6"/>
  <c r="W6"/>
  <c r="Y6"/>
  <c r="Z6"/>
  <c r="AA6"/>
  <c r="AB6"/>
  <c r="AC6"/>
  <c r="AD6"/>
  <c r="B7"/>
  <c r="C7"/>
  <c r="D7"/>
  <c r="E7"/>
  <c r="F7"/>
  <c r="G7"/>
  <c r="H7"/>
  <c r="I7"/>
  <c r="J7"/>
  <c r="K7"/>
  <c r="L7"/>
  <c r="M7"/>
  <c r="N7"/>
  <c r="O7"/>
  <c r="P7"/>
  <c r="Q7"/>
  <c r="R7"/>
  <c r="S7"/>
  <c r="T7"/>
  <c r="U7"/>
  <c r="V7"/>
  <c r="W7"/>
  <c r="Y7"/>
  <c r="Z7"/>
  <c r="AA7"/>
  <c r="AB7"/>
  <c r="AC7"/>
  <c r="AD7"/>
  <c r="A6"/>
  <c r="A7"/>
  <c r="A5"/>
  <c r="B3"/>
  <c r="C3"/>
  <c r="D3"/>
  <c r="E3"/>
  <c r="F3"/>
  <c r="G3"/>
  <c r="H3"/>
  <c r="I3"/>
  <c r="J3"/>
  <c r="K3"/>
  <c r="L3"/>
  <c r="M3"/>
  <c r="N3"/>
  <c r="O3"/>
  <c r="P3"/>
  <c r="Q3"/>
  <c r="R3"/>
  <c r="S3"/>
  <c r="T3"/>
  <c r="U3"/>
  <c r="V3"/>
  <c r="W3"/>
  <c r="Y3"/>
  <c r="Z3"/>
  <c r="AA3"/>
  <c r="AB3"/>
  <c r="AC3"/>
  <c r="AD3"/>
  <c r="B4"/>
  <c r="C4"/>
  <c r="D4"/>
  <c r="E4"/>
  <c r="F4"/>
  <c r="G4"/>
  <c r="H4"/>
  <c r="I4"/>
  <c r="J4"/>
  <c r="K4"/>
  <c r="L4"/>
  <c r="M4"/>
  <c r="N4"/>
  <c r="O4"/>
  <c r="P4"/>
  <c r="Q4"/>
  <c r="R4"/>
  <c r="S4"/>
  <c r="T4"/>
  <c r="U4"/>
  <c r="V4"/>
  <c r="W4"/>
  <c r="Y4"/>
  <c r="Z4"/>
  <c r="AA4"/>
  <c r="AB4"/>
  <c r="AC4"/>
  <c r="AD4"/>
  <c r="A4"/>
  <c r="A3"/>
  <c r="B6" i="16"/>
  <c r="C6"/>
  <c r="D6"/>
  <c r="E6"/>
  <c r="F6"/>
  <c r="G6"/>
  <c r="H6"/>
  <c r="I6"/>
  <c r="J6"/>
  <c r="K6"/>
  <c r="L6"/>
  <c r="M6"/>
  <c r="N6"/>
  <c r="O6"/>
  <c r="P6"/>
  <c r="Q6"/>
  <c r="R6"/>
  <c r="S6"/>
  <c r="T6"/>
  <c r="U6"/>
  <c r="V6"/>
  <c r="W6"/>
  <c r="Y6"/>
  <c r="Z6"/>
  <c r="AA6"/>
  <c r="AB6"/>
  <c r="AC6"/>
  <c r="AD6"/>
  <c r="A6"/>
  <c r="B5"/>
  <c r="C5"/>
  <c r="D5"/>
  <c r="E5"/>
  <c r="F5"/>
  <c r="G5"/>
  <c r="H5"/>
  <c r="I5"/>
  <c r="J5"/>
  <c r="K5"/>
  <c r="L5"/>
  <c r="M5"/>
  <c r="N5"/>
  <c r="O5"/>
  <c r="P5"/>
  <c r="Q5"/>
  <c r="R5"/>
  <c r="S5"/>
  <c r="T5"/>
  <c r="U5"/>
  <c r="V5"/>
  <c r="W5"/>
  <c r="Y5"/>
  <c r="Z5"/>
  <c r="AA5"/>
  <c r="AB5"/>
  <c r="AC5"/>
  <c r="AD5"/>
  <c r="A5"/>
  <c r="B3"/>
  <c r="C3"/>
  <c r="D3"/>
  <c r="E3"/>
  <c r="F3"/>
  <c r="G3"/>
  <c r="H3"/>
  <c r="I3"/>
  <c r="J3"/>
  <c r="K3"/>
  <c r="L3"/>
  <c r="M3"/>
  <c r="N3"/>
  <c r="O3"/>
  <c r="P3"/>
  <c r="Q3"/>
  <c r="R3"/>
  <c r="S3"/>
  <c r="T3"/>
  <c r="U3"/>
  <c r="V3"/>
  <c r="W3"/>
  <c r="Y3"/>
  <c r="Z3"/>
  <c r="AA3"/>
  <c r="AB3"/>
  <c r="AC3"/>
  <c r="AD3"/>
  <c r="B4"/>
  <c r="C4"/>
  <c r="D4"/>
  <c r="E4"/>
  <c r="F4"/>
  <c r="G4"/>
  <c r="H4"/>
  <c r="I4"/>
  <c r="J4"/>
  <c r="K4"/>
  <c r="L4"/>
  <c r="M4"/>
  <c r="N4"/>
  <c r="O4"/>
  <c r="P4"/>
  <c r="Q4"/>
  <c r="R4"/>
  <c r="S4"/>
  <c r="T4"/>
  <c r="U4"/>
  <c r="V4"/>
  <c r="W4"/>
  <c r="Y4"/>
  <c r="Z4"/>
  <c r="AA4"/>
  <c r="AB4"/>
  <c r="AC4"/>
  <c r="AD4"/>
  <c r="A4"/>
  <c r="A3"/>
  <c r="B16" i="15"/>
  <c r="C16"/>
  <c r="D16"/>
  <c r="E16"/>
  <c r="F16"/>
  <c r="G16"/>
  <c r="H16"/>
  <c r="I16"/>
  <c r="J16"/>
  <c r="K16"/>
  <c r="L16"/>
  <c r="M16"/>
  <c r="N16"/>
  <c r="O16"/>
  <c r="P16"/>
  <c r="Q16"/>
  <c r="R16"/>
  <c r="S16"/>
  <c r="T16"/>
  <c r="U16"/>
  <c r="V16"/>
  <c r="W16"/>
  <c r="Y16"/>
  <c r="Z16"/>
  <c r="AA16"/>
  <c r="AB16"/>
  <c r="AC16"/>
  <c r="AD16"/>
  <c r="A16"/>
  <c r="B11"/>
  <c r="C11"/>
  <c r="D11"/>
  <c r="E11"/>
  <c r="F11"/>
  <c r="G11"/>
  <c r="H11"/>
  <c r="I11"/>
  <c r="J11"/>
  <c r="K11"/>
  <c r="L11"/>
  <c r="M11"/>
  <c r="N11"/>
  <c r="O11"/>
  <c r="P11"/>
  <c r="Q11"/>
  <c r="R11"/>
  <c r="S11"/>
  <c r="T11"/>
  <c r="U11"/>
  <c r="V11"/>
  <c r="W11"/>
  <c r="Y11"/>
  <c r="Z11"/>
  <c r="AA11"/>
  <c r="AB11"/>
  <c r="AC11"/>
  <c r="AD11"/>
  <c r="B12"/>
  <c r="C12"/>
  <c r="D12"/>
  <c r="E12"/>
  <c r="F12"/>
  <c r="G12"/>
  <c r="H12"/>
  <c r="I12"/>
  <c r="J12"/>
  <c r="K12"/>
  <c r="L12"/>
  <c r="M12"/>
  <c r="N12"/>
  <c r="O12"/>
  <c r="P12"/>
  <c r="Q12"/>
  <c r="R12"/>
  <c r="S12"/>
  <c r="T12"/>
  <c r="U12"/>
  <c r="V12"/>
  <c r="W12"/>
  <c r="Y12"/>
  <c r="Z12"/>
  <c r="AA12"/>
  <c r="AB12"/>
  <c r="AC12"/>
  <c r="AD12"/>
  <c r="B13"/>
  <c r="C13"/>
  <c r="D13"/>
  <c r="E13"/>
  <c r="F13"/>
  <c r="G13"/>
  <c r="H13"/>
  <c r="I13"/>
  <c r="J13"/>
  <c r="K13"/>
  <c r="L13"/>
  <c r="M13"/>
  <c r="N13"/>
  <c r="O13"/>
  <c r="P13"/>
  <c r="Q13"/>
  <c r="R13"/>
  <c r="S13"/>
  <c r="T13"/>
  <c r="U13"/>
  <c r="V13"/>
  <c r="W13"/>
  <c r="Y13"/>
  <c r="Z13"/>
  <c r="AA13"/>
  <c r="AB13"/>
  <c r="AC13"/>
  <c r="AD13"/>
  <c r="B14"/>
  <c r="C14"/>
  <c r="D14"/>
  <c r="E14"/>
  <c r="F14"/>
  <c r="G14"/>
  <c r="H14"/>
  <c r="I14"/>
  <c r="J14"/>
  <c r="K14"/>
  <c r="L14"/>
  <c r="M14"/>
  <c r="N14"/>
  <c r="O14"/>
  <c r="P14"/>
  <c r="Q14"/>
  <c r="R14"/>
  <c r="S14"/>
  <c r="T14"/>
  <c r="U14"/>
  <c r="V14"/>
  <c r="W14"/>
  <c r="Y14"/>
  <c r="Z14"/>
  <c r="AA14"/>
  <c r="AB14"/>
  <c r="AC14"/>
  <c r="AD14"/>
  <c r="B15"/>
  <c r="C15"/>
  <c r="D15"/>
  <c r="E15"/>
  <c r="F15"/>
  <c r="G15"/>
  <c r="H15"/>
  <c r="I15"/>
  <c r="J15"/>
  <c r="K15"/>
  <c r="L15"/>
  <c r="M15"/>
  <c r="N15"/>
  <c r="O15"/>
  <c r="P15"/>
  <c r="Q15"/>
  <c r="R15"/>
  <c r="S15"/>
  <c r="T15"/>
  <c r="U15"/>
  <c r="V15"/>
  <c r="W15"/>
  <c r="Y15"/>
  <c r="Z15"/>
  <c r="AA15"/>
  <c r="AB15"/>
  <c r="AC15"/>
  <c r="AD15"/>
  <c r="A12"/>
  <c r="A13"/>
  <c r="A14"/>
  <c r="A15"/>
  <c r="A11"/>
  <c r="B9"/>
  <c r="C9"/>
  <c r="D9"/>
  <c r="E9"/>
  <c r="F9"/>
  <c r="G9"/>
  <c r="H9"/>
  <c r="I9"/>
  <c r="J9"/>
  <c r="K9"/>
  <c r="L9"/>
  <c r="M9"/>
  <c r="N9"/>
  <c r="O9"/>
  <c r="P9"/>
  <c r="Q9"/>
  <c r="R9"/>
  <c r="S9"/>
  <c r="T9"/>
  <c r="U9"/>
  <c r="V9"/>
  <c r="W9"/>
  <c r="Y9"/>
  <c r="Z9"/>
  <c r="AA9"/>
  <c r="AB9"/>
  <c r="AC9"/>
  <c r="AD9"/>
  <c r="B10"/>
  <c r="C10"/>
  <c r="D10"/>
  <c r="E10"/>
  <c r="F10"/>
  <c r="G10"/>
  <c r="H10"/>
  <c r="I10"/>
  <c r="J10"/>
  <c r="K10"/>
  <c r="L10"/>
  <c r="M10"/>
  <c r="N10"/>
  <c r="O10"/>
  <c r="P10"/>
  <c r="Q10"/>
  <c r="R10"/>
  <c r="S10"/>
  <c r="T10"/>
  <c r="U10"/>
  <c r="V10"/>
  <c r="Y10"/>
  <c r="Z10"/>
  <c r="AA10"/>
  <c r="AB10"/>
  <c r="AC10"/>
  <c r="AD10"/>
  <c r="A10"/>
  <c r="A9"/>
  <c r="B8"/>
  <c r="C8"/>
  <c r="D8"/>
  <c r="E8"/>
  <c r="F8"/>
  <c r="G8"/>
  <c r="H8"/>
  <c r="I8"/>
  <c r="J8"/>
  <c r="K8"/>
  <c r="L8"/>
  <c r="M8"/>
  <c r="N8"/>
  <c r="O8"/>
  <c r="P8"/>
  <c r="Q8"/>
  <c r="R8"/>
  <c r="S8"/>
  <c r="T8"/>
  <c r="U8"/>
  <c r="V8"/>
  <c r="W8"/>
  <c r="Y8"/>
  <c r="Z8"/>
  <c r="AA8"/>
  <c r="AB8"/>
  <c r="AC8"/>
  <c r="AD8"/>
  <c r="A8"/>
  <c r="B6"/>
  <c r="C6"/>
  <c r="D6"/>
  <c r="E6"/>
  <c r="F6"/>
  <c r="G6"/>
  <c r="H6"/>
  <c r="I6"/>
  <c r="J6"/>
  <c r="K6"/>
  <c r="L6"/>
  <c r="M6"/>
  <c r="N6"/>
  <c r="O6"/>
  <c r="P6"/>
  <c r="Q6"/>
  <c r="R6"/>
  <c r="S6"/>
  <c r="T6"/>
  <c r="U6"/>
  <c r="V6"/>
  <c r="W6"/>
  <c r="Y6"/>
  <c r="Z6"/>
  <c r="AA6"/>
  <c r="AB6"/>
  <c r="AC6"/>
  <c r="AD6"/>
  <c r="B7"/>
  <c r="C7"/>
  <c r="D7"/>
  <c r="E7"/>
  <c r="F7"/>
  <c r="G7"/>
  <c r="H7"/>
  <c r="I7"/>
  <c r="J7"/>
  <c r="K7"/>
  <c r="L7"/>
  <c r="M7"/>
  <c r="N7"/>
  <c r="O7"/>
  <c r="P7"/>
  <c r="Q7"/>
  <c r="R7"/>
  <c r="S7"/>
  <c r="T7"/>
  <c r="U7"/>
  <c r="V7"/>
  <c r="W7"/>
  <c r="Y7"/>
  <c r="Z7"/>
  <c r="AA7"/>
  <c r="AB7"/>
  <c r="AC7"/>
  <c r="AD7"/>
  <c r="A7"/>
  <c r="A6"/>
  <c r="B5"/>
  <c r="C5"/>
  <c r="D5"/>
  <c r="E5"/>
  <c r="F5"/>
  <c r="G5"/>
  <c r="H5"/>
  <c r="I5"/>
  <c r="J5"/>
  <c r="K5"/>
  <c r="L5"/>
  <c r="M5"/>
  <c r="N5"/>
  <c r="O5"/>
  <c r="P5"/>
  <c r="Q5"/>
  <c r="R5"/>
  <c r="S5"/>
  <c r="T5"/>
  <c r="U5"/>
  <c r="V5"/>
  <c r="W5"/>
  <c r="Y5"/>
  <c r="Z5"/>
  <c r="AA5"/>
  <c r="AB5"/>
  <c r="AC5"/>
  <c r="AD5"/>
  <c r="A5"/>
  <c r="B3"/>
  <c r="C3"/>
  <c r="D3"/>
  <c r="E3"/>
  <c r="F3"/>
  <c r="G3"/>
  <c r="H3"/>
  <c r="I3"/>
  <c r="J3"/>
  <c r="K3"/>
  <c r="L3"/>
  <c r="M3"/>
  <c r="N3"/>
  <c r="O3"/>
  <c r="P3"/>
  <c r="Q3"/>
  <c r="R3"/>
  <c r="S3"/>
  <c r="T3"/>
  <c r="U3"/>
  <c r="V3"/>
  <c r="W3"/>
  <c r="Y3"/>
  <c r="Z3"/>
  <c r="AA3"/>
  <c r="AB3"/>
  <c r="AC3"/>
  <c r="AD3"/>
  <c r="B4"/>
  <c r="C4"/>
  <c r="D4"/>
  <c r="E4"/>
  <c r="F4"/>
  <c r="G4"/>
  <c r="H4"/>
  <c r="I4"/>
  <c r="J4"/>
  <c r="K4"/>
  <c r="L4"/>
  <c r="M4"/>
  <c r="N4"/>
  <c r="O4"/>
  <c r="P4"/>
  <c r="Q4"/>
  <c r="R4"/>
  <c r="S4"/>
  <c r="T4"/>
  <c r="U4"/>
  <c r="V4"/>
  <c r="W4"/>
  <c r="Y4"/>
  <c r="Z4"/>
  <c r="AA4"/>
  <c r="AB4"/>
  <c r="AC4"/>
  <c r="AD4"/>
  <c r="A4"/>
  <c r="A3"/>
  <c r="B91" i="14"/>
  <c r="C91"/>
  <c r="D91"/>
  <c r="E91"/>
  <c r="F91"/>
  <c r="G91"/>
  <c r="H91"/>
  <c r="I91"/>
  <c r="J91"/>
  <c r="K91"/>
  <c r="L91"/>
  <c r="M91"/>
  <c r="N91"/>
  <c r="O91"/>
  <c r="P91"/>
  <c r="Q91"/>
  <c r="R91"/>
  <c r="S91"/>
  <c r="T91"/>
  <c r="U91"/>
  <c r="V91"/>
  <c r="W91"/>
  <c r="Y91"/>
  <c r="Z91"/>
  <c r="AA91"/>
  <c r="AB91"/>
  <c r="AC91"/>
  <c r="AD91"/>
  <c r="A91"/>
  <c r="B90"/>
  <c r="C90"/>
  <c r="D90"/>
  <c r="E90"/>
  <c r="F90"/>
  <c r="G90"/>
  <c r="H90"/>
  <c r="I90"/>
  <c r="J90"/>
  <c r="K90"/>
  <c r="L90"/>
  <c r="M90"/>
  <c r="N90"/>
  <c r="O90"/>
  <c r="P90"/>
  <c r="Q90"/>
  <c r="R90"/>
  <c r="S90"/>
  <c r="T90"/>
  <c r="U90"/>
  <c r="V90"/>
  <c r="W90"/>
  <c r="Y90"/>
  <c r="Z90"/>
  <c r="AA90"/>
  <c r="AB90"/>
  <c r="AC90"/>
  <c r="AD90"/>
  <c r="A90"/>
  <c r="B3"/>
  <c r="C3"/>
  <c r="D3"/>
  <c r="E3"/>
  <c r="F3"/>
  <c r="G3"/>
  <c r="H3"/>
  <c r="I3"/>
  <c r="J3"/>
  <c r="K3"/>
  <c r="L3"/>
  <c r="M3"/>
  <c r="N3"/>
  <c r="O3"/>
  <c r="P3"/>
  <c r="Q3"/>
  <c r="R3"/>
  <c r="S3"/>
  <c r="T3"/>
  <c r="U3"/>
  <c r="V3"/>
  <c r="W3"/>
  <c r="Y3"/>
  <c r="Z3"/>
  <c r="AA3"/>
  <c r="AB3"/>
  <c r="AC3"/>
  <c r="AD3"/>
  <c r="B4"/>
  <c r="C4"/>
  <c r="D4"/>
  <c r="E4"/>
  <c r="F4"/>
  <c r="G4"/>
  <c r="H4"/>
  <c r="I4"/>
  <c r="J4"/>
  <c r="K4"/>
  <c r="L4"/>
  <c r="M4"/>
  <c r="N4"/>
  <c r="O4"/>
  <c r="P4"/>
  <c r="Q4"/>
  <c r="R4"/>
  <c r="S4"/>
  <c r="T4"/>
  <c r="U4"/>
  <c r="V4"/>
  <c r="W4"/>
  <c r="Y4"/>
  <c r="Z4"/>
  <c r="AA4"/>
  <c r="AB4"/>
  <c r="AC4"/>
  <c r="AD4"/>
  <c r="B5"/>
  <c r="C5"/>
  <c r="D5"/>
  <c r="E5"/>
  <c r="F5"/>
  <c r="G5"/>
  <c r="H5"/>
  <c r="I5"/>
  <c r="J5"/>
  <c r="K5"/>
  <c r="L5"/>
  <c r="M5"/>
  <c r="N5"/>
  <c r="O5"/>
  <c r="P5"/>
  <c r="Q5"/>
  <c r="R5"/>
  <c r="S5"/>
  <c r="T5"/>
  <c r="U5"/>
  <c r="V5"/>
  <c r="W5"/>
  <c r="Y5"/>
  <c r="Z5"/>
  <c r="AA5"/>
  <c r="AB5"/>
  <c r="AC5"/>
  <c r="AD5"/>
  <c r="B6"/>
  <c r="C6"/>
  <c r="D6"/>
  <c r="E6"/>
  <c r="F6"/>
  <c r="G6"/>
  <c r="H6"/>
  <c r="I6"/>
  <c r="J6"/>
  <c r="K6"/>
  <c r="L6"/>
  <c r="M6"/>
  <c r="N6"/>
  <c r="O6"/>
  <c r="P6"/>
  <c r="Q6"/>
  <c r="R6"/>
  <c r="S6"/>
  <c r="T6"/>
  <c r="U6"/>
  <c r="V6"/>
  <c r="W6"/>
  <c r="Y6"/>
  <c r="Z6"/>
  <c r="AA6"/>
  <c r="AB6"/>
  <c r="AC6"/>
  <c r="AD6"/>
  <c r="B7"/>
  <c r="C7"/>
  <c r="D7"/>
  <c r="E7"/>
  <c r="F7"/>
  <c r="G7"/>
  <c r="H7"/>
  <c r="I7"/>
  <c r="J7"/>
  <c r="K7"/>
  <c r="L7"/>
  <c r="M7"/>
  <c r="N7"/>
  <c r="O7"/>
  <c r="P7"/>
  <c r="Q7"/>
  <c r="R7"/>
  <c r="S7"/>
  <c r="T7"/>
  <c r="U7"/>
  <c r="V7"/>
  <c r="W7"/>
  <c r="Y7"/>
  <c r="Z7"/>
  <c r="AA7"/>
  <c r="AB7"/>
  <c r="AC7"/>
  <c r="AD7"/>
  <c r="B8"/>
  <c r="C8"/>
  <c r="D8"/>
  <c r="E8"/>
  <c r="F8"/>
  <c r="G8"/>
  <c r="H8"/>
  <c r="I8"/>
  <c r="J8"/>
  <c r="K8"/>
  <c r="L8"/>
  <c r="M8"/>
  <c r="N8"/>
  <c r="O8"/>
  <c r="P8"/>
  <c r="Q8"/>
  <c r="R8"/>
  <c r="S8"/>
  <c r="T8"/>
  <c r="U8"/>
  <c r="V8"/>
  <c r="W8"/>
  <c r="Y8"/>
  <c r="Z8"/>
  <c r="AA8"/>
  <c r="AB8"/>
  <c r="AC8"/>
  <c r="AD8"/>
  <c r="B9"/>
  <c r="C9"/>
  <c r="D9"/>
  <c r="E9"/>
  <c r="F9"/>
  <c r="G9"/>
  <c r="H9"/>
  <c r="I9"/>
  <c r="J9"/>
  <c r="K9"/>
  <c r="L9"/>
  <c r="M9"/>
  <c r="N9"/>
  <c r="O9"/>
  <c r="P9"/>
  <c r="Q9"/>
  <c r="R9"/>
  <c r="S9"/>
  <c r="T9"/>
  <c r="U9"/>
  <c r="V9"/>
  <c r="W9"/>
  <c r="Y9"/>
  <c r="Z9"/>
  <c r="AA9"/>
  <c r="AB9"/>
  <c r="AC9"/>
  <c r="AD9"/>
  <c r="B10"/>
  <c r="C10"/>
  <c r="D10"/>
  <c r="E10"/>
  <c r="F10"/>
  <c r="G10"/>
  <c r="H10"/>
  <c r="I10"/>
  <c r="J10"/>
  <c r="K10"/>
  <c r="L10"/>
  <c r="M10"/>
  <c r="N10"/>
  <c r="O10"/>
  <c r="P10"/>
  <c r="Q10"/>
  <c r="R10"/>
  <c r="S10"/>
  <c r="T10"/>
  <c r="U10"/>
  <c r="V10"/>
  <c r="W10"/>
  <c r="Y10"/>
  <c r="Z10"/>
  <c r="AA10"/>
  <c r="AB10"/>
  <c r="AC10"/>
  <c r="AD10"/>
  <c r="B11"/>
  <c r="C11"/>
  <c r="D11"/>
  <c r="E11"/>
  <c r="F11"/>
  <c r="G11"/>
  <c r="H11"/>
  <c r="I11"/>
  <c r="J11"/>
  <c r="K11"/>
  <c r="L11"/>
  <c r="M11"/>
  <c r="N11"/>
  <c r="O11"/>
  <c r="P11"/>
  <c r="Q11"/>
  <c r="R11"/>
  <c r="S11"/>
  <c r="T11"/>
  <c r="U11"/>
  <c r="V11"/>
  <c r="W11"/>
  <c r="Y11"/>
  <c r="Z11"/>
  <c r="AA11"/>
  <c r="AB11"/>
  <c r="AC11"/>
  <c r="AD11"/>
  <c r="B12"/>
  <c r="C12"/>
  <c r="D12"/>
  <c r="E12"/>
  <c r="F12"/>
  <c r="G12"/>
  <c r="H12"/>
  <c r="I12"/>
  <c r="J12"/>
  <c r="K12"/>
  <c r="L12"/>
  <c r="M12"/>
  <c r="N12"/>
  <c r="O12"/>
  <c r="P12"/>
  <c r="Q12"/>
  <c r="R12"/>
  <c r="S12"/>
  <c r="T12"/>
  <c r="U12"/>
  <c r="V12"/>
  <c r="W12"/>
  <c r="Y12"/>
  <c r="Z12"/>
  <c r="AA12"/>
  <c r="AB12"/>
  <c r="AC12"/>
  <c r="AD12"/>
  <c r="B13"/>
  <c r="C13"/>
  <c r="D13"/>
  <c r="E13"/>
  <c r="F13"/>
  <c r="G13"/>
  <c r="H13"/>
  <c r="I13"/>
  <c r="J13"/>
  <c r="K13"/>
  <c r="L13"/>
  <c r="M13"/>
  <c r="N13"/>
  <c r="O13"/>
  <c r="P13"/>
  <c r="Q13"/>
  <c r="R13"/>
  <c r="S13"/>
  <c r="T13"/>
  <c r="U13"/>
  <c r="V13"/>
  <c r="W13"/>
  <c r="Y13"/>
  <c r="Z13"/>
  <c r="AA13"/>
  <c r="AB13"/>
  <c r="AC13"/>
  <c r="AD13"/>
  <c r="B14"/>
  <c r="C14"/>
  <c r="D14"/>
  <c r="E14"/>
  <c r="F14"/>
  <c r="G14"/>
  <c r="H14"/>
  <c r="I14"/>
  <c r="J14"/>
  <c r="K14"/>
  <c r="L14"/>
  <c r="M14"/>
  <c r="N14"/>
  <c r="O14"/>
  <c r="P14"/>
  <c r="Q14"/>
  <c r="R14"/>
  <c r="S14"/>
  <c r="T14"/>
  <c r="U14"/>
  <c r="V14"/>
  <c r="W14"/>
  <c r="Y14"/>
  <c r="Z14"/>
  <c r="AA14"/>
  <c r="AB14"/>
  <c r="AC14"/>
  <c r="AD14"/>
  <c r="B15"/>
  <c r="C15"/>
  <c r="D15"/>
  <c r="E15"/>
  <c r="F15"/>
  <c r="G15"/>
  <c r="H15"/>
  <c r="I15"/>
  <c r="J15"/>
  <c r="K15"/>
  <c r="L15"/>
  <c r="M15"/>
  <c r="N15"/>
  <c r="O15"/>
  <c r="P15"/>
  <c r="Q15"/>
  <c r="R15"/>
  <c r="S15"/>
  <c r="T15"/>
  <c r="U15"/>
  <c r="V15"/>
  <c r="W15"/>
  <c r="Y15"/>
  <c r="Z15"/>
  <c r="AA15"/>
  <c r="AB15"/>
  <c r="AC15"/>
  <c r="AD15"/>
  <c r="B16"/>
  <c r="C16"/>
  <c r="D16"/>
  <c r="E16"/>
  <c r="F16"/>
  <c r="G16"/>
  <c r="H16"/>
  <c r="I16"/>
  <c r="J16"/>
  <c r="K16"/>
  <c r="L16"/>
  <c r="M16"/>
  <c r="N16"/>
  <c r="O16"/>
  <c r="P16"/>
  <c r="Q16"/>
  <c r="R16"/>
  <c r="S16"/>
  <c r="T16"/>
  <c r="U16"/>
  <c r="V16"/>
  <c r="W16"/>
  <c r="Y16"/>
  <c r="Z16"/>
  <c r="AA16"/>
  <c r="AB16"/>
  <c r="AC16"/>
  <c r="AD16"/>
  <c r="B17"/>
  <c r="C17"/>
  <c r="D17"/>
  <c r="E17"/>
  <c r="F17"/>
  <c r="G17"/>
  <c r="H17"/>
  <c r="I17"/>
  <c r="J17"/>
  <c r="K17"/>
  <c r="L17"/>
  <c r="M17"/>
  <c r="N17"/>
  <c r="O17"/>
  <c r="P17"/>
  <c r="Q17"/>
  <c r="R17"/>
  <c r="S17"/>
  <c r="T17"/>
  <c r="U17"/>
  <c r="V17"/>
  <c r="W17"/>
  <c r="Y17"/>
  <c r="Z17"/>
  <c r="AA17"/>
  <c r="AB17"/>
  <c r="AC17"/>
  <c r="AD17"/>
  <c r="B18"/>
  <c r="C18"/>
  <c r="D18"/>
  <c r="E18"/>
  <c r="F18"/>
  <c r="G18"/>
  <c r="H18"/>
  <c r="I18"/>
  <c r="J18"/>
  <c r="K18"/>
  <c r="L18"/>
  <c r="M18"/>
  <c r="N18"/>
  <c r="O18"/>
  <c r="P18"/>
  <c r="Q18"/>
  <c r="R18"/>
  <c r="S18"/>
  <c r="T18"/>
  <c r="U18"/>
  <c r="V18"/>
  <c r="W18"/>
  <c r="Y18"/>
  <c r="Z18"/>
  <c r="AA18"/>
  <c r="AB18"/>
  <c r="AC18"/>
  <c r="AD18"/>
  <c r="B19"/>
  <c r="C19"/>
  <c r="D19"/>
  <c r="E19"/>
  <c r="F19"/>
  <c r="G19"/>
  <c r="H19"/>
  <c r="I19"/>
  <c r="J19"/>
  <c r="K19"/>
  <c r="L19"/>
  <c r="M19"/>
  <c r="N19"/>
  <c r="O19"/>
  <c r="P19"/>
  <c r="Q19"/>
  <c r="R19"/>
  <c r="S19"/>
  <c r="T19"/>
  <c r="U19"/>
  <c r="V19"/>
  <c r="W19"/>
  <c r="Y19"/>
  <c r="Z19"/>
  <c r="AA19"/>
  <c r="AB19"/>
  <c r="AC19"/>
  <c r="AD19"/>
  <c r="B20"/>
  <c r="C20"/>
  <c r="D20"/>
  <c r="E20"/>
  <c r="F20"/>
  <c r="G20"/>
  <c r="H20"/>
  <c r="I20"/>
  <c r="J20"/>
  <c r="K20"/>
  <c r="L20"/>
  <c r="M20"/>
  <c r="N20"/>
  <c r="O20"/>
  <c r="P20"/>
  <c r="Q20"/>
  <c r="R20"/>
  <c r="S20"/>
  <c r="T20"/>
  <c r="U20"/>
  <c r="V20"/>
  <c r="W20"/>
  <c r="Y20"/>
  <c r="Z20"/>
  <c r="AA20"/>
  <c r="AB20"/>
  <c r="AC20"/>
  <c r="AD20"/>
  <c r="B21"/>
  <c r="C21"/>
  <c r="D21"/>
  <c r="E21"/>
  <c r="F21"/>
  <c r="G21"/>
  <c r="H21"/>
  <c r="I21"/>
  <c r="J21"/>
  <c r="K21"/>
  <c r="L21"/>
  <c r="M21"/>
  <c r="N21"/>
  <c r="O21"/>
  <c r="P21"/>
  <c r="Q21"/>
  <c r="R21"/>
  <c r="S21"/>
  <c r="T21"/>
  <c r="U21"/>
  <c r="V21"/>
  <c r="W21"/>
  <c r="Y21"/>
  <c r="Z21"/>
  <c r="AA21"/>
  <c r="AB21"/>
  <c r="AC21"/>
  <c r="AD21"/>
  <c r="B22"/>
  <c r="C22"/>
  <c r="D22"/>
  <c r="E22"/>
  <c r="F22"/>
  <c r="G22"/>
  <c r="H22"/>
  <c r="I22"/>
  <c r="J22"/>
  <c r="K22"/>
  <c r="L22"/>
  <c r="M22"/>
  <c r="N22"/>
  <c r="O22"/>
  <c r="P22"/>
  <c r="Q22"/>
  <c r="R22"/>
  <c r="S22"/>
  <c r="T22"/>
  <c r="U22"/>
  <c r="V22"/>
  <c r="W22"/>
  <c r="Y22"/>
  <c r="Z22"/>
  <c r="AA22"/>
  <c r="AB22"/>
  <c r="AC22"/>
  <c r="AD22"/>
  <c r="B23"/>
  <c r="C23"/>
  <c r="D23"/>
  <c r="E23"/>
  <c r="F23"/>
  <c r="G23"/>
  <c r="H23"/>
  <c r="I23"/>
  <c r="J23"/>
  <c r="K23"/>
  <c r="L23"/>
  <c r="M23"/>
  <c r="N23"/>
  <c r="O23"/>
  <c r="P23"/>
  <c r="Q23"/>
  <c r="R23"/>
  <c r="S23"/>
  <c r="T23"/>
  <c r="U23"/>
  <c r="V23"/>
  <c r="W23"/>
  <c r="Y23"/>
  <c r="Z23"/>
  <c r="AA23"/>
  <c r="AB23"/>
  <c r="AC23"/>
  <c r="AD23"/>
  <c r="B24"/>
  <c r="C24"/>
  <c r="D24"/>
  <c r="E24"/>
  <c r="F24"/>
  <c r="G24"/>
  <c r="H24"/>
  <c r="I24"/>
  <c r="J24"/>
  <c r="K24"/>
  <c r="L24"/>
  <c r="M24"/>
  <c r="N24"/>
  <c r="O24"/>
  <c r="P24"/>
  <c r="Q24"/>
  <c r="R24"/>
  <c r="S24"/>
  <c r="T24"/>
  <c r="U24"/>
  <c r="V24"/>
  <c r="W24"/>
  <c r="Y24"/>
  <c r="Z24"/>
  <c r="AA24"/>
  <c r="AB24"/>
  <c r="AC24"/>
  <c r="AD24"/>
  <c r="B25"/>
  <c r="C25"/>
  <c r="D25"/>
  <c r="E25"/>
  <c r="F25"/>
  <c r="G25"/>
  <c r="H25"/>
  <c r="I25"/>
  <c r="J25"/>
  <c r="K25"/>
  <c r="L25"/>
  <c r="M25"/>
  <c r="N25"/>
  <c r="O25"/>
  <c r="P25"/>
  <c r="Q25"/>
  <c r="R25"/>
  <c r="S25"/>
  <c r="T25"/>
  <c r="U25"/>
  <c r="V25"/>
  <c r="W25"/>
  <c r="Y25"/>
  <c r="Z25"/>
  <c r="AA25"/>
  <c r="AB25"/>
  <c r="AC25"/>
  <c r="AD25"/>
  <c r="B26"/>
  <c r="C26"/>
  <c r="D26"/>
  <c r="E26"/>
  <c r="F26"/>
  <c r="G26"/>
  <c r="H26"/>
  <c r="I26"/>
  <c r="J26"/>
  <c r="K26"/>
  <c r="L26"/>
  <c r="M26"/>
  <c r="N26"/>
  <c r="O26"/>
  <c r="P26"/>
  <c r="Q26"/>
  <c r="R26"/>
  <c r="S26"/>
  <c r="T26"/>
  <c r="U26"/>
  <c r="V26"/>
  <c r="W26"/>
  <c r="Y26"/>
  <c r="Z26"/>
  <c r="AA26"/>
  <c r="AB26"/>
  <c r="AC26"/>
  <c r="AD26"/>
  <c r="B27"/>
  <c r="C27"/>
  <c r="D27"/>
  <c r="E27"/>
  <c r="F27"/>
  <c r="G27"/>
  <c r="H27"/>
  <c r="I27"/>
  <c r="J27"/>
  <c r="K27"/>
  <c r="L27"/>
  <c r="M27"/>
  <c r="N27"/>
  <c r="O27"/>
  <c r="P27"/>
  <c r="Q27"/>
  <c r="R27"/>
  <c r="S27"/>
  <c r="T27"/>
  <c r="U27"/>
  <c r="V27"/>
  <c r="W27"/>
  <c r="Y27"/>
  <c r="Z27"/>
  <c r="AA27"/>
  <c r="AB27"/>
  <c r="AC27"/>
  <c r="AD27"/>
  <c r="B28"/>
  <c r="C28"/>
  <c r="D28"/>
  <c r="E28"/>
  <c r="F28"/>
  <c r="G28"/>
  <c r="H28"/>
  <c r="I28"/>
  <c r="J28"/>
  <c r="K28"/>
  <c r="L28"/>
  <c r="M28"/>
  <c r="N28"/>
  <c r="O28"/>
  <c r="P28"/>
  <c r="Q28"/>
  <c r="R28"/>
  <c r="S28"/>
  <c r="T28"/>
  <c r="U28"/>
  <c r="V28"/>
  <c r="W28"/>
  <c r="Y28"/>
  <c r="Z28"/>
  <c r="AA28"/>
  <c r="AB28"/>
  <c r="AC28"/>
  <c r="AD28"/>
  <c r="B29"/>
  <c r="C29"/>
  <c r="D29"/>
  <c r="E29"/>
  <c r="F29"/>
  <c r="G29"/>
  <c r="H29"/>
  <c r="I29"/>
  <c r="J29"/>
  <c r="K29"/>
  <c r="L29"/>
  <c r="M29"/>
  <c r="N29"/>
  <c r="O29"/>
  <c r="P29"/>
  <c r="Q29"/>
  <c r="R29"/>
  <c r="S29"/>
  <c r="T29"/>
  <c r="U29"/>
  <c r="V29"/>
  <c r="W29"/>
  <c r="Y29"/>
  <c r="Z29"/>
  <c r="AA29"/>
  <c r="AB29"/>
  <c r="AC29"/>
  <c r="AD29"/>
  <c r="B30"/>
  <c r="C30"/>
  <c r="D30"/>
  <c r="E30"/>
  <c r="F30"/>
  <c r="G30"/>
  <c r="H30"/>
  <c r="I30"/>
  <c r="J30"/>
  <c r="K30"/>
  <c r="L30"/>
  <c r="M30"/>
  <c r="N30"/>
  <c r="O30"/>
  <c r="P30"/>
  <c r="Q30"/>
  <c r="R30"/>
  <c r="S30"/>
  <c r="T30"/>
  <c r="U30"/>
  <c r="V30"/>
  <c r="W30"/>
  <c r="Y30"/>
  <c r="Z30"/>
  <c r="AA30"/>
  <c r="AB30"/>
  <c r="AC30"/>
  <c r="AD30"/>
  <c r="B31"/>
  <c r="C31"/>
  <c r="D31"/>
  <c r="E31"/>
  <c r="F31"/>
  <c r="G31"/>
  <c r="H31"/>
  <c r="I31"/>
  <c r="J31"/>
  <c r="K31"/>
  <c r="L31"/>
  <c r="M31"/>
  <c r="N31"/>
  <c r="O31"/>
  <c r="P31"/>
  <c r="Q31"/>
  <c r="R31"/>
  <c r="S31"/>
  <c r="T31"/>
  <c r="U31"/>
  <c r="V31"/>
  <c r="W31"/>
  <c r="Y31"/>
  <c r="Z31"/>
  <c r="AA31"/>
  <c r="AB31"/>
  <c r="AC31"/>
  <c r="AD31"/>
  <c r="B32"/>
  <c r="C32"/>
  <c r="D32"/>
  <c r="E32"/>
  <c r="F32"/>
  <c r="G32"/>
  <c r="H32"/>
  <c r="I32"/>
  <c r="J32"/>
  <c r="K32"/>
  <c r="L32"/>
  <c r="M32"/>
  <c r="N32"/>
  <c r="O32"/>
  <c r="P32"/>
  <c r="Q32"/>
  <c r="R32"/>
  <c r="S32"/>
  <c r="T32"/>
  <c r="U32"/>
  <c r="V32"/>
  <c r="W32"/>
  <c r="Y32"/>
  <c r="Z32"/>
  <c r="AA32"/>
  <c r="AB32"/>
  <c r="AC32"/>
  <c r="AD32"/>
  <c r="B33"/>
  <c r="C33"/>
  <c r="D33"/>
  <c r="E33"/>
  <c r="F33"/>
  <c r="G33"/>
  <c r="H33"/>
  <c r="I33"/>
  <c r="J33"/>
  <c r="K33"/>
  <c r="L33"/>
  <c r="M33"/>
  <c r="N33"/>
  <c r="O33"/>
  <c r="P33"/>
  <c r="Q33"/>
  <c r="R33"/>
  <c r="S33"/>
  <c r="T33"/>
  <c r="U33"/>
  <c r="V33"/>
  <c r="W33"/>
  <c r="Y33"/>
  <c r="Z33"/>
  <c r="AA33"/>
  <c r="AB33"/>
  <c r="AC33"/>
  <c r="AD33"/>
  <c r="B34"/>
  <c r="C34"/>
  <c r="D34"/>
  <c r="E34"/>
  <c r="F34"/>
  <c r="G34"/>
  <c r="H34"/>
  <c r="I34"/>
  <c r="J34"/>
  <c r="K34"/>
  <c r="L34"/>
  <c r="M34"/>
  <c r="N34"/>
  <c r="O34"/>
  <c r="P34"/>
  <c r="Q34"/>
  <c r="R34"/>
  <c r="S34"/>
  <c r="T34"/>
  <c r="U34"/>
  <c r="V34"/>
  <c r="W34"/>
  <c r="Y34"/>
  <c r="Z34"/>
  <c r="AA34"/>
  <c r="AB34"/>
  <c r="AC34"/>
  <c r="AD34"/>
  <c r="B35"/>
  <c r="C35"/>
  <c r="D35"/>
  <c r="E35"/>
  <c r="F35"/>
  <c r="G35"/>
  <c r="H35"/>
  <c r="I35"/>
  <c r="J35"/>
  <c r="K35"/>
  <c r="L35"/>
  <c r="M35"/>
  <c r="N35"/>
  <c r="O35"/>
  <c r="P35"/>
  <c r="Q35"/>
  <c r="R35"/>
  <c r="S35"/>
  <c r="T35"/>
  <c r="U35"/>
  <c r="V35"/>
  <c r="W35"/>
  <c r="Y35"/>
  <c r="Z35"/>
  <c r="AA35"/>
  <c r="AB35"/>
  <c r="AC35"/>
  <c r="AD35"/>
  <c r="B36"/>
  <c r="C36"/>
  <c r="D36"/>
  <c r="E36"/>
  <c r="F36"/>
  <c r="G36"/>
  <c r="H36"/>
  <c r="I36"/>
  <c r="J36"/>
  <c r="K36"/>
  <c r="L36"/>
  <c r="M36"/>
  <c r="N36"/>
  <c r="O36"/>
  <c r="P36"/>
  <c r="Q36"/>
  <c r="R36"/>
  <c r="S36"/>
  <c r="T36"/>
  <c r="U36"/>
  <c r="V36"/>
  <c r="W36"/>
  <c r="Y36"/>
  <c r="Z36"/>
  <c r="AA36"/>
  <c r="AB36"/>
  <c r="AC36"/>
  <c r="AD36"/>
  <c r="B37"/>
  <c r="C37"/>
  <c r="D37"/>
  <c r="E37"/>
  <c r="F37"/>
  <c r="G37"/>
  <c r="H37"/>
  <c r="I37"/>
  <c r="J37"/>
  <c r="K37"/>
  <c r="L37"/>
  <c r="M37"/>
  <c r="N37"/>
  <c r="O37"/>
  <c r="P37"/>
  <c r="Q37"/>
  <c r="R37"/>
  <c r="S37"/>
  <c r="T37"/>
  <c r="U37"/>
  <c r="V37"/>
  <c r="W37"/>
  <c r="Y37"/>
  <c r="Z37"/>
  <c r="AA37"/>
  <c r="AB37"/>
  <c r="AC37"/>
  <c r="AD37"/>
  <c r="B38"/>
  <c r="C38"/>
  <c r="D38"/>
  <c r="E38"/>
  <c r="F38"/>
  <c r="G38"/>
  <c r="H38"/>
  <c r="I38"/>
  <c r="J38"/>
  <c r="K38"/>
  <c r="L38"/>
  <c r="M38"/>
  <c r="N38"/>
  <c r="O38"/>
  <c r="P38"/>
  <c r="Q38"/>
  <c r="R38"/>
  <c r="S38"/>
  <c r="T38"/>
  <c r="U38"/>
  <c r="V38"/>
  <c r="W38"/>
  <c r="Y38"/>
  <c r="Z38"/>
  <c r="AA38"/>
  <c r="AB38"/>
  <c r="AC38"/>
  <c r="AD38"/>
  <c r="B39"/>
  <c r="C39"/>
  <c r="D39"/>
  <c r="E39"/>
  <c r="F39"/>
  <c r="G39"/>
  <c r="H39"/>
  <c r="I39"/>
  <c r="J39"/>
  <c r="K39"/>
  <c r="L39"/>
  <c r="M39"/>
  <c r="N39"/>
  <c r="O39"/>
  <c r="P39"/>
  <c r="Q39"/>
  <c r="R39"/>
  <c r="S39"/>
  <c r="T39"/>
  <c r="U39"/>
  <c r="V39"/>
  <c r="W39"/>
  <c r="Y39"/>
  <c r="Z39"/>
  <c r="AA39"/>
  <c r="AB39"/>
  <c r="AC39"/>
  <c r="AD39"/>
  <c r="B40"/>
  <c r="C40"/>
  <c r="D40"/>
  <c r="E40"/>
  <c r="F40"/>
  <c r="G40"/>
  <c r="H40"/>
  <c r="I40"/>
  <c r="J40"/>
  <c r="K40"/>
  <c r="L40"/>
  <c r="M40"/>
  <c r="N40"/>
  <c r="O40"/>
  <c r="P40"/>
  <c r="Q40"/>
  <c r="R40"/>
  <c r="S40"/>
  <c r="T40"/>
  <c r="U40"/>
  <c r="V40"/>
  <c r="W40"/>
  <c r="Y40"/>
  <c r="Z40"/>
  <c r="AA40"/>
  <c r="AB40"/>
  <c r="AC40"/>
  <c r="AD40"/>
  <c r="B41"/>
  <c r="C41"/>
  <c r="D41"/>
  <c r="E41"/>
  <c r="F41"/>
  <c r="G41"/>
  <c r="H41"/>
  <c r="I41"/>
  <c r="J41"/>
  <c r="K41"/>
  <c r="L41"/>
  <c r="M41"/>
  <c r="N41"/>
  <c r="O41"/>
  <c r="P41"/>
  <c r="Q41"/>
  <c r="R41"/>
  <c r="S41"/>
  <c r="T41"/>
  <c r="U41"/>
  <c r="V41"/>
  <c r="W41"/>
  <c r="Y41"/>
  <c r="Z41"/>
  <c r="AA41"/>
  <c r="AB41"/>
  <c r="AC41"/>
  <c r="AD41"/>
  <c r="B42"/>
  <c r="C42"/>
  <c r="D42"/>
  <c r="E42"/>
  <c r="F42"/>
  <c r="G42"/>
  <c r="H42"/>
  <c r="I42"/>
  <c r="J42"/>
  <c r="K42"/>
  <c r="L42"/>
  <c r="M42"/>
  <c r="N42"/>
  <c r="O42"/>
  <c r="P42"/>
  <c r="Q42"/>
  <c r="R42"/>
  <c r="S42"/>
  <c r="T42"/>
  <c r="U42"/>
  <c r="V42"/>
  <c r="W42"/>
  <c r="Y42"/>
  <c r="Z42"/>
  <c r="AA42"/>
  <c r="AB42"/>
  <c r="AC42"/>
  <c r="AD42"/>
  <c r="B43"/>
  <c r="C43"/>
  <c r="D43"/>
  <c r="E43"/>
  <c r="F43"/>
  <c r="G43"/>
  <c r="H43"/>
  <c r="I43"/>
  <c r="J43"/>
  <c r="K43"/>
  <c r="L43"/>
  <c r="M43"/>
  <c r="N43"/>
  <c r="O43"/>
  <c r="P43"/>
  <c r="Q43"/>
  <c r="R43"/>
  <c r="S43"/>
  <c r="T43"/>
  <c r="U43"/>
  <c r="V43"/>
  <c r="W43"/>
  <c r="Y43"/>
  <c r="Z43"/>
  <c r="AA43"/>
  <c r="AB43"/>
  <c r="AC43"/>
  <c r="AD43"/>
  <c r="B44"/>
  <c r="C44"/>
  <c r="D44"/>
  <c r="E44"/>
  <c r="F44"/>
  <c r="G44"/>
  <c r="H44"/>
  <c r="I44"/>
  <c r="J44"/>
  <c r="K44"/>
  <c r="L44"/>
  <c r="M44"/>
  <c r="N44"/>
  <c r="O44"/>
  <c r="P44"/>
  <c r="Q44"/>
  <c r="R44"/>
  <c r="S44"/>
  <c r="T44"/>
  <c r="U44"/>
  <c r="V44"/>
  <c r="W44"/>
  <c r="Y44"/>
  <c r="Z44"/>
  <c r="AA44"/>
  <c r="AB44"/>
  <c r="AC44"/>
  <c r="AD44"/>
  <c r="B45"/>
  <c r="C45"/>
  <c r="D45"/>
  <c r="E45"/>
  <c r="F45"/>
  <c r="G45"/>
  <c r="H45"/>
  <c r="I45"/>
  <c r="J45"/>
  <c r="K45"/>
  <c r="L45"/>
  <c r="M45"/>
  <c r="N45"/>
  <c r="O45"/>
  <c r="P45"/>
  <c r="Q45"/>
  <c r="R45"/>
  <c r="S45"/>
  <c r="T45"/>
  <c r="U45"/>
  <c r="V45"/>
  <c r="W45"/>
  <c r="Y45"/>
  <c r="Z45"/>
  <c r="AA45"/>
  <c r="AB45"/>
  <c r="AC45"/>
  <c r="AD45"/>
  <c r="B46"/>
  <c r="C46"/>
  <c r="D46"/>
  <c r="E46"/>
  <c r="F46"/>
  <c r="G46"/>
  <c r="H46"/>
  <c r="I46"/>
  <c r="J46"/>
  <c r="K46"/>
  <c r="L46"/>
  <c r="M46"/>
  <c r="N46"/>
  <c r="O46"/>
  <c r="P46"/>
  <c r="Q46"/>
  <c r="R46"/>
  <c r="S46"/>
  <c r="T46"/>
  <c r="U46"/>
  <c r="V46"/>
  <c r="W46"/>
  <c r="Y46"/>
  <c r="Z46"/>
  <c r="AA46"/>
  <c r="AB46"/>
  <c r="AC46"/>
  <c r="AD46"/>
  <c r="B47"/>
  <c r="C47"/>
  <c r="D47"/>
  <c r="E47"/>
  <c r="F47"/>
  <c r="G47"/>
  <c r="H47"/>
  <c r="I47"/>
  <c r="J47"/>
  <c r="K47"/>
  <c r="L47"/>
  <c r="M47"/>
  <c r="N47"/>
  <c r="O47"/>
  <c r="P47"/>
  <c r="Q47"/>
  <c r="R47"/>
  <c r="S47"/>
  <c r="T47"/>
  <c r="U47"/>
  <c r="V47"/>
  <c r="W47"/>
  <c r="Y47"/>
  <c r="Z47"/>
  <c r="AA47"/>
  <c r="AB47"/>
  <c r="AC47"/>
  <c r="AD47"/>
  <c r="B48"/>
  <c r="C48"/>
  <c r="D48"/>
  <c r="E48"/>
  <c r="F48"/>
  <c r="G48"/>
  <c r="H48"/>
  <c r="I48"/>
  <c r="J48"/>
  <c r="K48"/>
  <c r="L48"/>
  <c r="M48"/>
  <c r="N48"/>
  <c r="O48"/>
  <c r="P48"/>
  <c r="Q48"/>
  <c r="R48"/>
  <c r="S48"/>
  <c r="T48"/>
  <c r="U48"/>
  <c r="V48"/>
  <c r="W48"/>
  <c r="Y48"/>
  <c r="Z48"/>
  <c r="AA48"/>
  <c r="AB48"/>
  <c r="AC48"/>
  <c r="AD48"/>
  <c r="B49"/>
  <c r="C49"/>
  <c r="D49"/>
  <c r="E49"/>
  <c r="F49"/>
  <c r="G49"/>
  <c r="H49"/>
  <c r="I49"/>
  <c r="J49"/>
  <c r="K49"/>
  <c r="L49"/>
  <c r="M49"/>
  <c r="N49"/>
  <c r="O49"/>
  <c r="P49"/>
  <c r="Q49"/>
  <c r="R49"/>
  <c r="S49"/>
  <c r="T49"/>
  <c r="U49"/>
  <c r="V49"/>
  <c r="W49"/>
  <c r="Y49"/>
  <c r="Z49"/>
  <c r="AA49"/>
  <c r="AB49"/>
  <c r="AC49"/>
  <c r="AD49"/>
  <c r="B50"/>
  <c r="C50"/>
  <c r="D50"/>
  <c r="E50"/>
  <c r="F50"/>
  <c r="G50"/>
  <c r="H50"/>
  <c r="I50"/>
  <c r="J50"/>
  <c r="K50"/>
  <c r="L50"/>
  <c r="M50"/>
  <c r="N50"/>
  <c r="O50"/>
  <c r="P50"/>
  <c r="Q50"/>
  <c r="R50"/>
  <c r="S50"/>
  <c r="T50"/>
  <c r="U50"/>
  <c r="V50"/>
  <c r="W50"/>
  <c r="Y50"/>
  <c r="Z50"/>
  <c r="AA50"/>
  <c r="AB50"/>
  <c r="AC50"/>
  <c r="AD50"/>
  <c r="B51"/>
  <c r="C51"/>
  <c r="D51"/>
  <c r="E51"/>
  <c r="F51"/>
  <c r="G51"/>
  <c r="H51"/>
  <c r="I51"/>
  <c r="J51"/>
  <c r="K51"/>
  <c r="L51"/>
  <c r="M51"/>
  <c r="N51"/>
  <c r="O51"/>
  <c r="P51"/>
  <c r="Q51"/>
  <c r="R51"/>
  <c r="S51"/>
  <c r="T51"/>
  <c r="U51"/>
  <c r="V51"/>
  <c r="W51"/>
  <c r="Y51"/>
  <c r="Z51"/>
  <c r="AA51"/>
  <c r="AB51"/>
  <c r="AC51"/>
  <c r="AD51"/>
  <c r="B52"/>
  <c r="C52"/>
  <c r="D52"/>
  <c r="E52"/>
  <c r="F52"/>
  <c r="G52"/>
  <c r="H52"/>
  <c r="I52"/>
  <c r="J52"/>
  <c r="K52"/>
  <c r="L52"/>
  <c r="M52"/>
  <c r="N52"/>
  <c r="O52"/>
  <c r="P52"/>
  <c r="Q52"/>
  <c r="R52"/>
  <c r="S52"/>
  <c r="T52"/>
  <c r="U52"/>
  <c r="V52"/>
  <c r="W52"/>
  <c r="Y52"/>
  <c r="Z52"/>
  <c r="AA52"/>
  <c r="AB52"/>
  <c r="AC52"/>
  <c r="AD52"/>
  <c r="B53"/>
  <c r="C53"/>
  <c r="D53"/>
  <c r="E53"/>
  <c r="F53"/>
  <c r="G53"/>
  <c r="H53"/>
  <c r="I53"/>
  <c r="J53"/>
  <c r="K53"/>
  <c r="L53"/>
  <c r="M53"/>
  <c r="N53"/>
  <c r="O53"/>
  <c r="P53"/>
  <c r="Q53"/>
  <c r="R53"/>
  <c r="S53"/>
  <c r="T53"/>
  <c r="U53"/>
  <c r="V53"/>
  <c r="W53"/>
  <c r="Y53"/>
  <c r="Z53"/>
  <c r="AA53"/>
  <c r="AB53"/>
  <c r="AC53"/>
  <c r="AD53"/>
  <c r="B54"/>
  <c r="C54"/>
  <c r="D54"/>
  <c r="E54"/>
  <c r="F54"/>
  <c r="G54"/>
  <c r="H54"/>
  <c r="I54"/>
  <c r="J54"/>
  <c r="K54"/>
  <c r="L54"/>
  <c r="M54"/>
  <c r="N54"/>
  <c r="O54"/>
  <c r="P54"/>
  <c r="Q54"/>
  <c r="R54"/>
  <c r="S54"/>
  <c r="T54"/>
  <c r="U54"/>
  <c r="V54"/>
  <c r="W54"/>
  <c r="Y54"/>
  <c r="Z54"/>
  <c r="AA54"/>
  <c r="AB54"/>
  <c r="AC54"/>
  <c r="AD54"/>
  <c r="B55"/>
  <c r="C55"/>
  <c r="D55"/>
  <c r="E55"/>
  <c r="F55"/>
  <c r="G55"/>
  <c r="H55"/>
  <c r="I55"/>
  <c r="J55"/>
  <c r="K55"/>
  <c r="L55"/>
  <c r="M55"/>
  <c r="N55"/>
  <c r="O55"/>
  <c r="P55"/>
  <c r="Q55"/>
  <c r="R55"/>
  <c r="S55"/>
  <c r="T55"/>
  <c r="U55"/>
  <c r="V55"/>
  <c r="W55"/>
  <c r="Y55"/>
  <c r="Z55"/>
  <c r="AA55"/>
  <c r="AB55"/>
  <c r="AC55"/>
  <c r="AD55"/>
  <c r="B56"/>
  <c r="C56"/>
  <c r="D56"/>
  <c r="E56"/>
  <c r="F56"/>
  <c r="G56"/>
  <c r="H56"/>
  <c r="I56"/>
  <c r="J56"/>
  <c r="K56"/>
  <c r="L56"/>
  <c r="M56"/>
  <c r="N56"/>
  <c r="O56"/>
  <c r="P56"/>
  <c r="Q56"/>
  <c r="R56"/>
  <c r="S56"/>
  <c r="T56"/>
  <c r="U56"/>
  <c r="V56"/>
  <c r="W56"/>
  <c r="Y56"/>
  <c r="Z56"/>
  <c r="AA56"/>
  <c r="AB56"/>
  <c r="AC56"/>
  <c r="AD56"/>
  <c r="B57"/>
  <c r="C57"/>
  <c r="D57"/>
  <c r="E57"/>
  <c r="F57"/>
  <c r="G57"/>
  <c r="H57"/>
  <c r="I57"/>
  <c r="J57"/>
  <c r="K57"/>
  <c r="L57"/>
  <c r="M57"/>
  <c r="N57"/>
  <c r="O57"/>
  <c r="P57"/>
  <c r="Q57"/>
  <c r="R57"/>
  <c r="S57"/>
  <c r="T57"/>
  <c r="U57"/>
  <c r="V57"/>
  <c r="W57"/>
  <c r="Y57"/>
  <c r="Z57"/>
  <c r="AA57"/>
  <c r="AB57"/>
  <c r="AC57"/>
  <c r="AD57"/>
  <c r="B58"/>
  <c r="C58"/>
  <c r="D58"/>
  <c r="E58"/>
  <c r="F58"/>
  <c r="G58"/>
  <c r="H58"/>
  <c r="I58"/>
  <c r="J58"/>
  <c r="K58"/>
  <c r="L58"/>
  <c r="M58"/>
  <c r="N58"/>
  <c r="O58"/>
  <c r="P58"/>
  <c r="Q58"/>
  <c r="R58"/>
  <c r="S58"/>
  <c r="T58"/>
  <c r="U58"/>
  <c r="V58"/>
  <c r="W58"/>
  <c r="Y58"/>
  <c r="Z58"/>
  <c r="AA58"/>
  <c r="AB58"/>
  <c r="AC58"/>
  <c r="AD58"/>
  <c r="B59"/>
  <c r="C59"/>
  <c r="D59"/>
  <c r="E59"/>
  <c r="F59"/>
  <c r="G59"/>
  <c r="H59"/>
  <c r="I59"/>
  <c r="J59"/>
  <c r="K59"/>
  <c r="L59"/>
  <c r="M59"/>
  <c r="N59"/>
  <c r="O59"/>
  <c r="P59"/>
  <c r="Q59"/>
  <c r="R59"/>
  <c r="S59"/>
  <c r="T59"/>
  <c r="U59"/>
  <c r="V59"/>
  <c r="W59"/>
  <c r="Y59"/>
  <c r="Z59"/>
  <c r="AA59"/>
  <c r="AB59"/>
  <c r="AC59"/>
  <c r="AD59"/>
  <c r="B60"/>
  <c r="C60"/>
  <c r="D60"/>
  <c r="E60"/>
  <c r="F60"/>
  <c r="G60"/>
  <c r="H60"/>
  <c r="I60"/>
  <c r="J60"/>
  <c r="K60"/>
  <c r="L60"/>
  <c r="M60"/>
  <c r="N60"/>
  <c r="O60"/>
  <c r="P60"/>
  <c r="Q60"/>
  <c r="R60"/>
  <c r="S60"/>
  <c r="T60"/>
  <c r="U60"/>
  <c r="V60"/>
  <c r="W60"/>
  <c r="Y60"/>
  <c r="Z60"/>
  <c r="AA60"/>
  <c r="AB60"/>
  <c r="AC60"/>
  <c r="AD60"/>
  <c r="B61"/>
  <c r="C61"/>
  <c r="D61"/>
  <c r="E61"/>
  <c r="F61"/>
  <c r="G61"/>
  <c r="H61"/>
  <c r="I61"/>
  <c r="J61"/>
  <c r="K61"/>
  <c r="L61"/>
  <c r="M61"/>
  <c r="N61"/>
  <c r="O61"/>
  <c r="P61"/>
  <c r="Q61"/>
  <c r="R61"/>
  <c r="S61"/>
  <c r="T61"/>
  <c r="U61"/>
  <c r="V61"/>
  <c r="W61"/>
  <c r="Y61"/>
  <c r="Z61"/>
  <c r="AA61"/>
  <c r="AB61"/>
  <c r="AC61"/>
  <c r="AD61"/>
  <c r="B62"/>
  <c r="C62"/>
  <c r="D62"/>
  <c r="E62"/>
  <c r="F62"/>
  <c r="G62"/>
  <c r="H62"/>
  <c r="I62"/>
  <c r="J62"/>
  <c r="K62"/>
  <c r="L62"/>
  <c r="M62"/>
  <c r="N62"/>
  <c r="O62"/>
  <c r="P62"/>
  <c r="Q62"/>
  <c r="R62"/>
  <c r="S62"/>
  <c r="T62"/>
  <c r="U62"/>
  <c r="V62"/>
  <c r="W62"/>
  <c r="Y62"/>
  <c r="Z62"/>
  <c r="AA62"/>
  <c r="AB62"/>
  <c r="AC62"/>
  <c r="AD62"/>
  <c r="B63"/>
  <c r="C63"/>
  <c r="D63"/>
  <c r="E63"/>
  <c r="F63"/>
  <c r="G63"/>
  <c r="H63"/>
  <c r="I63"/>
  <c r="J63"/>
  <c r="K63"/>
  <c r="L63"/>
  <c r="M63"/>
  <c r="N63"/>
  <c r="O63"/>
  <c r="P63"/>
  <c r="Q63"/>
  <c r="R63"/>
  <c r="S63"/>
  <c r="T63"/>
  <c r="U63"/>
  <c r="V63"/>
  <c r="W63"/>
  <c r="Y63"/>
  <c r="Z63"/>
  <c r="AA63"/>
  <c r="AB63"/>
  <c r="AC63"/>
  <c r="AD63"/>
  <c r="B64"/>
  <c r="C64"/>
  <c r="D64"/>
  <c r="E64"/>
  <c r="F64"/>
  <c r="G64"/>
  <c r="H64"/>
  <c r="I64"/>
  <c r="J64"/>
  <c r="K64"/>
  <c r="L64"/>
  <c r="M64"/>
  <c r="N64"/>
  <c r="O64"/>
  <c r="P64"/>
  <c r="Q64"/>
  <c r="R64"/>
  <c r="S64"/>
  <c r="T64"/>
  <c r="U64"/>
  <c r="V64"/>
  <c r="W64"/>
  <c r="Y64"/>
  <c r="Z64"/>
  <c r="AA64"/>
  <c r="AB64"/>
  <c r="AC64"/>
  <c r="AD64"/>
  <c r="B65"/>
  <c r="C65"/>
  <c r="D65"/>
  <c r="E65"/>
  <c r="F65"/>
  <c r="G65"/>
  <c r="H65"/>
  <c r="I65"/>
  <c r="J65"/>
  <c r="K65"/>
  <c r="L65"/>
  <c r="M65"/>
  <c r="N65"/>
  <c r="O65"/>
  <c r="P65"/>
  <c r="Q65"/>
  <c r="R65"/>
  <c r="S65"/>
  <c r="T65"/>
  <c r="U65"/>
  <c r="V65"/>
  <c r="W65"/>
  <c r="Y65"/>
  <c r="Z65"/>
  <c r="AA65"/>
  <c r="AB65"/>
  <c r="AC65"/>
  <c r="AD65"/>
  <c r="B66"/>
  <c r="C66"/>
  <c r="D66"/>
  <c r="E66"/>
  <c r="F66"/>
  <c r="G66"/>
  <c r="H66"/>
  <c r="I66"/>
  <c r="J66"/>
  <c r="K66"/>
  <c r="L66"/>
  <c r="M66"/>
  <c r="N66"/>
  <c r="O66"/>
  <c r="P66"/>
  <c r="Q66"/>
  <c r="R66"/>
  <c r="S66"/>
  <c r="T66"/>
  <c r="U66"/>
  <c r="V66"/>
  <c r="W66"/>
  <c r="Y66"/>
  <c r="Z66"/>
  <c r="AA66"/>
  <c r="AB66"/>
  <c r="AC66"/>
  <c r="AD66"/>
  <c r="B67"/>
  <c r="C67"/>
  <c r="D67"/>
  <c r="E67"/>
  <c r="F67"/>
  <c r="G67"/>
  <c r="H67"/>
  <c r="I67"/>
  <c r="J67"/>
  <c r="K67"/>
  <c r="L67"/>
  <c r="M67"/>
  <c r="N67"/>
  <c r="O67"/>
  <c r="P67"/>
  <c r="Q67"/>
  <c r="R67"/>
  <c r="S67"/>
  <c r="T67"/>
  <c r="U67"/>
  <c r="V67"/>
  <c r="W67"/>
  <c r="Y67"/>
  <c r="Z67"/>
  <c r="AA67"/>
  <c r="AB67"/>
  <c r="AC67"/>
  <c r="AD67"/>
  <c r="B68"/>
  <c r="C68"/>
  <c r="D68"/>
  <c r="E68"/>
  <c r="F68"/>
  <c r="G68"/>
  <c r="H68"/>
  <c r="I68"/>
  <c r="J68"/>
  <c r="K68"/>
  <c r="L68"/>
  <c r="M68"/>
  <c r="N68"/>
  <c r="O68"/>
  <c r="P68"/>
  <c r="Q68"/>
  <c r="R68"/>
  <c r="S68"/>
  <c r="T68"/>
  <c r="U68"/>
  <c r="V68"/>
  <c r="W68"/>
  <c r="Y68"/>
  <c r="Z68"/>
  <c r="AA68"/>
  <c r="AB68"/>
  <c r="AC68"/>
  <c r="AD68"/>
  <c r="B69"/>
  <c r="C69"/>
  <c r="D69"/>
  <c r="E69"/>
  <c r="F69"/>
  <c r="G69"/>
  <c r="H69"/>
  <c r="I69"/>
  <c r="J69"/>
  <c r="K69"/>
  <c r="L69"/>
  <c r="M69"/>
  <c r="N69"/>
  <c r="O69"/>
  <c r="P69"/>
  <c r="Q69"/>
  <c r="R69"/>
  <c r="S69"/>
  <c r="T69"/>
  <c r="U69"/>
  <c r="V69"/>
  <c r="W69"/>
  <c r="Y69"/>
  <c r="Z69"/>
  <c r="AA69"/>
  <c r="AB69"/>
  <c r="AC69"/>
  <c r="AD69"/>
  <c r="B70"/>
  <c r="C70"/>
  <c r="D70"/>
  <c r="E70"/>
  <c r="F70"/>
  <c r="G70"/>
  <c r="H70"/>
  <c r="I70"/>
  <c r="J70"/>
  <c r="K70"/>
  <c r="L70"/>
  <c r="M70"/>
  <c r="N70"/>
  <c r="O70"/>
  <c r="P70"/>
  <c r="Q70"/>
  <c r="R70"/>
  <c r="S70"/>
  <c r="T70"/>
  <c r="U70"/>
  <c r="V70"/>
  <c r="W70"/>
  <c r="Y70"/>
  <c r="Z70"/>
  <c r="AA70"/>
  <c r="AB70"/>
  <c r="AC70"/>
  <c r="AD70"/>
  <c r="B71"/>
  <c r="C71"/>
  <c r="D71"/>
  <c r="E71"/>
  <c r="F71"/>
  <c r="G71"/>
  <c r="H71"/>
  <c r="I71"/>
  <c r="J71"/>
  <c r="K71"/>
  <c r="L71"/>
  <c r="M71"/>
  <c r="N71"/>
  <c r="O71"/>
  <c r="P71"/>
  <c r="Q71"/>
  <c r="R71"/>
  <c r="S71"/>
  <c r="T71"/>
  <c r="U71"/>
  <c r="V71"/>
  <c r="W71"/>
  <c r="Y71"/>
  <c r="Z71"/>
  <c r="AA71"/>
  <c r="AB71"/>
  <c r="AC71"/>
  <c r="AD71"/>
  <c r="B72"/>
  <c r="C72"/>
  <c r="D72"/>
  <c r="E72"/>
  <c r="F72"/>
  <c r="G72"/>
  <c r="H72"/>
  <c r="I72"/>
  <c r="J72"/>
  <c r="K72"/>
  <c r="L72"/>
  <c r="M72"/>
  <c r="N72"/>
  <c r="O72"/>
  <c r="P72"/>
  <c r="Q72"/>
  <c r="R72"/>
  <c r="S72"/>
  <c r="T72"/>
  <c r="U72"/>
  <c r="V72"/>
  <c r="W72"/>
  <c r="Y72"/>
  <c r="Z72"/>
  <c r="AA72"/>
  <c r="AB72"/>
  <c r="AC72"/>
  <c r="AD72"/>
  <c r="B73"/>
  <c r="C73"/>
  <c r="D73"/>
  <c r="E73"/>
  <c r="F73"/>
  <c r="G73"/>
  <c r="H73"/>
  <c r="I73"/>
  <c r="J73"/>
  <c r="K73"/>
  <c r="L73"/>
  <c r="M73"/>
  <c r="N73"/>
  <c r="O73"/>
  <c r="P73"/>
  <c r="Q73"/>
  <c r="R73"/>
  <c r="S73"/>
  <c r="T73"/>
  <c r="U73"/>
  <c r="V73"/>
  <c r="W73"/>
  <c r="Y73"/>
  <c r="Z73"/>
  <c r="AA73"/>
  <c r="AB73"/>
  <c r="AC73"/>
  <c r="AD73"/>
  <c r="B74"/>
  <c r="C74"/>
  <c r="D74"/>
  <c r="E74"/>
  <c r="F74"/>
  <c r="G74"/>
  <c r="H74"/>
  <c r="I74"/>
  <c r="J74"/>
  <c r="K74"/>
  <c r="L74"/>
  <c r="M74"/>
  <c r="N74"/>
  <c r="O74"/>
  <c r="P74"/>
  <c r="Q74"/>
  <c r="R74"/>
  <c r="S74"/>
  <c r="T74"/>
  <c r="U74"/>
  <c r="V74"/>
  <c r="W74"/>
  <c r="Y74"/>
  <c r="Z74"/>
  <c r="AA74"/>
  <c r="AB74"/>
  <c r="AC74"/>
  <c r="AD74"/>
  <c r="B75"/>
  <c r="C75"/>
  <c r="D75"/>
  <c r="E75"/>
  <c r="F75"/>
  <c r="G75"/>
  <c r="H75"/>
  <c r="I75"/>
  <c r="J75"/>
  <c r="K75"/>
  <c r="L75"/>
  <c r="M75"/>
  <c r="N75"/>
  <c r="O75"/>
  <c r="P75"/>
  <c r="Q75"/>
  <c r="R75"/>
  <c r="S75"/>
  <c r="T75"/>
  <c r="U75"/>
  <c r="V75"/>
  <c r="W75"/>
  <c r="Y75"/>
  <c r="Z75"/>
  <c r="AA75"/>
  <c r="AB75"/>
  <c r="AC75"/>
  <c r="AD75"/>
  <c r="B76"/>
  <c r="C76"/>
  <c r="D76"/>
  <c r="E76"/>
  <c r="F76"/>
  <c r="G76"/>
  <c r="H76"/>
  <c r="I76"/>
  <c r="J76"/>
  <c r="K76"/>
  <c r="L76"/>
  <c r="M76"/>
  <c r="N76"/>
  <c r="O76"/>
  <c r="P76"/>
  <c r="Q76"/>
  <c r="R76"/>
  <c r="S76"/>
  <c r="T76"/>
  <c r="U76"/>
  <c r="V76"/>
  <c r="W76"/>
  <c r="Y76"/>
  <c r="Z76"/>
  <c r="AA76"/>
  <c r="AB76"/>
  <c r="AC76"/>
  <c r="AD76"/>
  <c r="B77"/>
  <c r="C77"/>
  <c r="D77"/>
  <c r="E77"/>
  <c r="F77"/>
  <c r="G77"/>
  <c r="H77"/>
  <c r="I77"/>
  <c r="J77"/>
  <c r="K77"/>
  <c r="L77"/>
  <c r="M77"/>
  <c r="N77"/>
  <c r="O77"/>
  <c r="P77"/>
  <c r="Q77"/>
  <c r="R77"/>
  <c r="S77"/>
  <c r="T77"/>
  <c r="U77"/>
  <c r="V77"/>
  <c r="W77"/>
  <c r="Y77"/>
  <c r="Z77"/>
  <c r="AA77"/>
  <c r="AB77"/>
  <c r="AC77"/>
  <c r="AD77"/>
  <c r="B78"/>
  <c r="C78"/>
  <c r="D78"/>
  <c r="E78"/>
  <c r="F78"/>
  <c r="G78"/>
  <c r="H78"/>
  <c r="I78"/>
  <c r="J78"/>
  <c r="K78"/>
  <c r="L78"/>
  <c r="M78"/>
  <c r="N78"/>
  <c r="O78"/>
  <c r="P78"/>
  <c r="Q78"/>
  <c r="R78"/>
  <c r="S78"/>
  <c r="T78"/>
  <c r="U78"/>
  <c r="V78"/>
  <c r="W78"/>
  <c r="Y78"/>
  <c r="Z78"/>
  <c r="AA78"/>
  <c r="AB78"/>
  <c r="AC78"/>
  <c r="AD78"/>
  <c r="B79"/>
  <c r="C79"/>
  <c r="D79"/>
  <c r="E79"/>
  <c r="F79"/>
  <c r="G79"/>
  <c r="H79"/>
  <c r="I79"/>
  <c r="J79"/>
  <c r="K79"/>
  <c r="L79"/>
  <c r="M79"/>
  <c r="N79"/>
  <c r="O79"/>
  <c r="P79"/>
  <c r="Q79"/>
  <c r="R79"/>
  <c r="S79"/>
  <c r="T79"/>
  <c r="U79"/>
  <c r="V79"/>
  <c r="W79"/>
  <c r="Y79"/>
  <c r="Z79"/>
  <c r="AA79"/>
  <c r="AB79"/>
  <c r="AC79"/>
  <c r="AD79"/>
  <c r="B80"/>
  <c r="C80"/>
  <c r="D80"/>
  <c r="E80"/>
  <c r="F80"/>
  <c r="G80"/>
  <c r="H80"/>
  <c r="I80"/>
  <c r="J80"/>
  <c r="K80"/>
  <c r="L80"/>
  <c r="M80"/>
  <c r="N80"/>
  <c r="O80"/>
  <c r="P80"/>
  <c r="Q80"/>
  <c r="R80"/>
  <c r="S80"/>
  <c r="T80"/>
  <c r="U80"/>
  <c r="V80"/>
  <c r="W80"/>
  <c r="Y80"/>
  <c r="Z80"/>
  <c r="AA80"/>
  <c r="AB80"/>
  <c r="AC80"/>
  <c r="AD80"/>
  <c r="B81"/>
  <c r="C81"/>
  <c r="D81"/>
  <c r="E81"/>
  <c r="F81"/>
  <c r="G81"/>
  <c r="H81"/>
  <c r="I81"/>
  <c r="J81"/>
  <c r="K81"/>
  <c r="L81"/>
  <c r="M81"/>
  <c r="N81"/>
  <c r="O81"/>
  <c r="P81"/>
  <c r="Q81"/>
  <c r="R81"/>
  <c r="S81"/>
  <c r="T81"/>
  <c r="U81"/>
  <c r="V81"/>
  <c r="W81"/>
  <c r="Y81"/>
  <c r="Z81"/>
  <c r="AA81"/>
  <c r="AB81"/>
  <c r="AC81"/>
  <c r="AD81"/>
  <c r="B82"/>
  <c r="C82"/>
  <c r="D82"/>
  <c r="E82"/>
  <c r="F82"/>
  <c r="G82"/>
  <c r="H82"/>
  <c r="I82"/>
  <c r="J82"/>
  <c r="K82"/>
  <c r="L82"/>
  <c r="M82"/>
  <c r="N82"/>
  <c r="O82"/>
  <c r="P82"/>
  <c r="Q82"/>
  <c r="R82"/>
  <c r="S82"/>
  <c r="T82"/>
  <c r="U82"/>
  <c r="V82"/>
  <c r="W82"/>
  <c r="Y82"/>
  <c r="Z82"/>
  <c r="AA82"/>
  <c r="AB82"/>
  <c r="AC82"/>
  <c r="AD82"/>
  <c r="B83"/>
  <c r="C83"/>
  <c r="D83"/>
  <c r="E83"/>
  <c r="F83"/>
  <c r="G83"/>
  <c r="H83"/>
  <c r="I83"/>
  <c r="J83"/>
  <c r="K83"/>
  <c r="L83"/>
  <c r="M83"/>
  <c r="N83"/>
  <c r="O83"/>
  <c r="P83"/>
  <c r="Q83"/>
  <c r="R83"/>
  <c r="S83"/>
  <c r="T83"/>
  <c r="U83"/>
  <c r="V83"/>
  <c r="W83"/>
  <c r="Y83"/>
  <c r="Z83"/>
  <c r="AA83"/>
  <c r="AB83"/>
  <c r="AC83"/>
  <c r="AD83"/>
  <c r="B84"/>
  <c r="C84"/>
  <c r="D84"/>
  <c r="E84"/>
  <c r="F84"/>
  <c r="G84"/>
  <c r="H84"/>
  <c r="I84"/>
  <c r="J84"/>
  <c r="K84"/>
  <c r="L84"/>
  <c r="M84"/>
  <c r="N84"/>
  <c r="O84"/>
  <c r="P84"/>
  <c r="Q84"/>
  <c r="R84"/>
  <c r="S84"/>
  <c r="T84"/>
  <c r="U84"/>
  <c r="V84"/>
  <c r="W84"/>
  <c r="Y84"/>
  <c r="Z84"/>
  <c r="AA84"/>
  <c r="AB84"/>
  <c r="AC84"/>
  <c r="AD84"/>
  <c r="B85"/>
  <c r="C85"/>
  <c r="D85"/>
  <c r="E85"/>
  <c r="F85"/>
  <c r="G85"/>
  <c r="H85"/>
  <c r="I85"/>
  <c r="J85"/>
  <c r="K85"/>
  <c r="L85"/>
  <c r="M85"/>
  <c r="N85"/>
  <c r="O85"/>
  <c r="P85"/>
  <c r="Q85"/>
  <c r="R85"/>
  <c r="S85"/>
  <c r="T85"/>
  <c r="U85"/>
  <c r="V85"/>
  <c r="W85"/>
  <c r="Y85"/>
  <c r="Z85"/>
  <c r="AA85"/>
  <c r="AB85"/>
  <c r="AC85"/>
  <c r="AD85"/>
  <c r="B86"/>
  <c r="C86"/>
  <c r="D86"/>
  <c r="E86"/>
  <c r="F86"/>
  <c r="G86"/>
  <c r="H86"/>
  <c r="I86"/>
  <c r="J86"/>
  <c r="K86"/>
  <c r="L86"/>
  <c r="M86"/>
  <c r="N86"/>
  <c r="O86"/>
  <c r="P86"/>
  <c r="Q86"/>
  <c r="R86"/>
  <c r="S86"/>
  <c r="T86"/>
  <c r="U86"/>
  <c r="V86"/>
  <c r="W86"/>
  <c r="Y86"/>
  <c r="Z86"/>
  <c r="AA86"/>
  <c r="AB86"/>
  <c r="AC86"/>
  <c r="AD86"/>
  <c r="B87"/>
  <c r="C87"/>
  <c r="D87"/>
  <c r="E87"/>
  <c r="F87"/>
  <c r="G87"/>
  <c r="H87"/>
  <c r="I87"/>
  <c r="J87"/>
  <c r="K87"/>
  <c r="L87"/>
  <c r="M87"/>
  <c r="N87"/>
  <c r="O87"/>
  <c r="P87"/>
  <c r="Q87"/>
  <c r="R87"/>
  <c r="S87"/>
  <c r="T87"/>
  <c r="U87"/>
  <c r="V87"/>
  <c r="W87"/>
  <c r="Y87"/>
  <c r="Z87"/>
  <c r="AA87"/>
  <c r="AB87"/>
  <c r="AC87"/>
  <c r="AD87"/>
  <c r="B88"/>
  <c r="C88"/>
  <c r="D88"/>
  <c r="E88"/>
  <c r="F88"/>
  <c r="G88"/>
  <c r="H88"/>
  <c r="I88"/>
  <c r="J88"/>
  <c r="K88"/>
  <c r="L88"/>
  <c r="M88"/>
  <c r="N88"/>
  <c r="O88"/>
  <c r="P88"/>
  <c r="Q88"/>
  <c r="R88"/>
  <c r="S88"/>
  <c r="T88"/>
  <c r="U88"/>
  <c r="V88"/>
  <c r="W88"/>
  <c r="Y88"/>
  <c r="Z88"/>
  <c r="AA88"/>
  <c r="AB88"/>
  <c r="AC88"/>
  <c r="AD88"/>
  <c r="B89"/>
  <c r="C89"/>
  <c r="D89"/>
  <c r="E89"/>
  <c r="F89"/>
  <c r="G89"/>
  <c r="H89"/>
  <c r="I89"/>
  <c r="J89"/>
  <c r="K89"/>
  <c r="L89"/>
  <c r="M89"/>
  <c r="N89"/>
  <c r="O89"/>
  <c r="P89"/>
  <c r="Q89"/>
  <c r="R89"/>
  <c r="S89"/>
  <c r="T89"/>
  <c r="U89"/>
  <c r="V89"/>
  <c r="W89"/>
  <c r="Y89"/>
  <c r="Z89"/>
  <c r="AA89"/>
  <c r="AB89"/>
  <c r="AC89"/>
  <c r="AD89"/>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82"/>
  <c r="A83"/>
  <c r="A84"/>
  <c r="A85"/>
  <c r="A86"/>
  <c r="A87"/>
  <c r="A88"/>
  <c r="A89"/>
  <c r="A3"/>
  <c r="B85" i="13"/>
  <c r="C85"/>
  <c r="D85"/>
  <c r="E85"/>
  <c r="F85"/>
  <c r="G85"/>
  <c r="H85"/>
  <c r="I85"/>
  <c r="J85"/>
  <c r="K85"/>
  <c r="L85"/>
  <c r="M85"/>
  <c r="N85"/>
  <c r="O85"/>
  <c r="P85"/>
  <c r="Q85"/>
  <c r="R85"/>
  <c r="S85"/>
  <c r="T85"/>
  <c r="U85"/>
  <c r="V85"/>
  <c r="W85"/>
  <c r="Y85"/>
  <c r="Z85"/>
  <c r="AA85"/>
  <c r="AB85"/>
  <c r="AC85"/>
  <c r="AD85"/>
  <c r="B86"/>
  <c r="C86"/>
  <c r="D86"/>
  <c r="E86"/>
  <c r="F86"/>
  <c r="G86"/>
  <c r="H86"/>
  <c r="I86"/>
  <c r="J86"/>
  <c r="K86"/>
  <c r="L86"/>
  <c r="M86"/>
  <c r="N86"/>
  <c r="O86"/>
  <c r="P86"/>
  <c r="Q86"/>
  <c r="R86"/>
  <c r="S86"/>
  <c r="T86"/>
  <c r="U86"/>
  <c r="V86"/>
  <c r="W86"/>
  <c r="Y86"/>
  <c r="Z86"/>
  <c r="AA86"/>
  <c r="AB86"/>
  <c r="AC86"/>
  <c r="AD86"/>
  <c r="A86"/>
  <c r="A85"/>
  <c r="B82"/>
  <c r="C82"/>
  <c r="D82"/>
  <c r="E82"/>
  <c r="F82"/>
  <c r="G82"/>
  <c r="H82"/>
  <c r="I82"/>
  <c r="J82"/>
  <c r="K82"/>
  <c r="L82"/>
  <c r="M82"/>
  <c r="N82"/>
  <c r="O82"/>
  <c r="P82"/>
  <c r="Q82"/>
  <c r="R82"/>
  <c r="S82"/>
  <c r="T82"/>
  <c r="U82"/>
  <c r="V82"/>
  <c r="W82"/>
  <c r="Y82"/>
  <c r="Z82"/>
  <c r="AA82"/>
  <c r="AB82"/>
  <c r="AC82"/>
  <c r="AD82"/>
  <c r="B83"/>
  <c r="C83"/>
  <c r="D83"/>
  <c r="E83"/>
  <c r="F83"/>
  <c r="G83"/>
  <c r="H83"/>
  <c r="I83"/>
  <c r="J83"/>
  <c r="K83"/>
  <c r="L83"/>
  <c r="M83"/>
  <c r="N83"/>
  <c r="O83"/>
  <c r="P83"/>
  <c r="Q83"/>
  <c r="R83"/>
  <c r="S83"/>
  <c r="T83"/>
  <c r="U83"/>
  <c r="V83"/>
  <c r="W83"/>
  <c r="Y83"/>
  <c r="Z83"/>
  <c r="AA83"/>
  <c r="AB83"/>
  <c r="AC83"/>
  <c r="AD83"/>
  <c r="B84"/>
  <c r="C84"/>
  <c r="D84"/>
  <c r="E84"/>
  <c r="F84"/>
  <c r="G84"/>
  <c r="H84"/>
  <c r="I84"/>
  <c r="J84"/>
  <c r="K84"/>
  <c r="L84"/>
  <c r="M84"/>
  <c r="N84"/>
  <c r="O84"/>
  <c r="P84"/>
  <c r="Q84"/>
  <c r="R84"/>
  <c r="S84"/>
  <c r="T84"/>
  <c r="U84"/>
  <c r="V84"/>
  <c r="W84"/>
  <c r="Y84"/>
  <c r="Z84"/>
  <c r="AA84"/>
  <c r="AB84"/>
  <c r="AC84"/>
  <c r="AD84"/>
  <c r="A83"/>
  <c r="A84"/>
  <c r="A82"/>
  <c r="B3"/>
  <c r="C3"/>
  <c r="D3"/>
  <c r="E3"/>
  <c r="F3"/>
  <c r="G3"/>
  <c r="H3"/>
  <c r="I3"/>
  <c r="J3"/>
  <c r="K3"/>
  <c r="L3"/>
  <c r="M3"/>
  <c r="N3"/>
  <c r="O3"/>
  <c r="P3"/>
  <c r="Q3"/>
  <c r="R3"/>
  <c r="S3"/>
  <c r="T3"/>
  <c r="U3"/>
  <c r="V3"/>
  <c r="W3"/>
  <c r="Y3"/>
  <c r="Z3"/>
  <c r="AA3"/>
  <c r="AB3"/>
  <c r="AC3"/>
  <c r="AD3"/>
  <c r="B4"/>
  <c r="C4"/>
  <c r="D4"/>
  <c r="E4"/>
  <c r="F4"/>
  <c r="G4"/>
  <c r="H4"/>
  <c r="I4"/>
  <c r="J4"/>
  <c r="K4"/>
  <c r="L4"/>
  <c r="M4"/>
  <c r="N4"/>
  <c r="O4"/>
  <c r="P4"/>
  <c r="Q4"/>
  <c r="R4"/>
  <c r="S4"/>
  <c r="T4"/>
  <c r="U4"/>
  <c r="V4"/>
  <c r="W4"/>
  <c r="Y4"/>
  <c r="Z4"/>
  <c r="AA4"/>
  <c r="AB4"/>
  <c r="AC4"/>
  <c r="AD4"/>
  <c r="B5"/>
  <c r="C5"/>
  <c r="D5"/>
  <c r="E5"/>
  <c r="F5"/>
  <c r="G5"/>
  <c r="H5"/>
  <c r="I5"/>
  <c r="J5"/>
  <c r="K5"/>
  <c r="L5"/>
  <c r="M5"/>
  <c r="N5"/>
  <c r="O5"/>
  <c r="P5"/>
  <c r="Q5"/>
  <c r="R5"/>
  <c r="S5"/>
  <c r="T5"/>
  <c r="U5"/>
  <c r="V5"/>
  <c r="W5"/>
  <c r="Y5"/>
  <c r="Z5"/>
  <c r="AA5"/>
  <c r="AB5"/>
  <c r="AC5"/>
  <c r="AD5"/>
  <c r="B6"/>
  <c r="C6"/>
  <c r="D6"/>
  <c r="E6"/>
  <c r="F6"/>
  <c r="G6"/>
  <c r="H6"/>
  <c r="I6"/>
  <c r="J6"/>
  <c r="K6"/>
  <c r="L6"/>
  <c r="M6"/>
  <c r="N6"/>
  <c r="O6"/>
  <c r="P6"/>
  <c r="Q6"/>
  <c r="R6"/>
  <c r="S6"/>
  <c r="T6"/>
  <c r="U6"/>
  <c r="V6"/>
  <c r="W6"/>
  <c r="Y6"/>
  <c r="Z6"/>
  <c r="AA6"/>
  <c r="AB6"/>
  <c r="AC6"/>
  <c r="AD6"/>
  <c r="B7"/>
  <c r="C7"/>
  <c r="D7"/>
  <c r="E7"/>
  <c r="F7"/>
  <c r="G7"/>
  <c r="H7"/>
  <c r="I7"/>
  <c r="J7"/>
  <c r="K7"/>
  <c r="L7"/>
  <c r="M7"/>
  <c r="N7"/>
  <c r="O7"/>
  <c r="P7"/>
  <c r="Q7"/>
  <c r="R7"/>
  <c r="S7"/>
  <c r="T7"/>
  <c r="U7"/>
  <c r="V7"/>
  <c r="W7"/>
  <c r="Y7"/>
  <c r="Z7"/>
  <c r="AA7"/>
  <c r="AB7"/>
  <c r="AC7"/>
  <c r="AD7"/>
  <c r="B8"/>
  <c r="C8"/>
  <c r="D8"/>
  <c r="E8"/>
  <c r="F8"/>
  <c r="G8"/>
  <c r="H8"/>
  <c r="I8"/>
  <c r="J8"/>
  <c r="K8"/>
  <c r="L8"/>
  <c r="M8"/>
  <c r="N8"/>
  <c r="O8"/>
  <c r="P8"/>
  <c r="Q8"/>
  <c r="R8"/>
  <c r="S8"/>
  <c r="T8"/>
  <c r="U8"/>
  <c r="V8"/>
  <c r="W8"/>
  <c r="Y8"/>
  <c r="Z8"/>
  <c r="AA8"/>
  <c r="AB8"/>
  <c r="AC8"/>
  <c r="AD8"/>
  <c r="B9"/>
  <c r="C9"/>
  <c r="D9"/>
  <c r="E9"/>
  <c r="F9"/>
  <c r="G9"/>
  <c r="H9"/>
  <c r="I9"/>
  <c r="J9"/>
  <c r="K9"/>
  <c r="L9"/>
  <c r="M9"/>
  <c r="N9"/>
  <c r="O9"/>
  <c r="P9"/>
  <c r="Q9"/>
  <c r="R9"/>
  <c r="S9"/>
  <c r="T9"/>
  <c r="U9"/>
  <c r="V9"/>
  <c r="W9"/>
  <c r="Y9"/>
  <c r="Z9"/>
  <c r="AA9"/>
  <c r="AB9"/>
  <c r="AC9"/>
  <c r="AD9"/>
  <c r="B10"/>
  <c r="C10"/>
  <c r="D10"/>
  <c r="E10"/>
  <c r="F10"/>
  <c r="G10"/>
  <c r="H10"/>
  <c r="I10"/>
  <c r="J10"/>
  <c r="K10"/>
  <c r="L10"/>
  <c r="M10"/>
  <c r="N10"/>
  <c r="O10"/>
  <c r="P10"/>
  <c r="Q10"/>
  <c r="R10"/>
  <c r="S10"/>
  <c r="T10"/>
  <c r="U10"/>
  <c r="V10"/>
  <c r="W10"/>
  <c r="Y10"/>
  <c r="Z10"/>
  <c r="AA10"/>
  <c r="AB10"/>
  <c r="AC10"/>
  <c r="AD10"/>
  <c r="B11"/>
  <c r="C11"/>
  <c r="D11"/>
  <c r="E11"/>
  <c r="F11"/>
  <c r="G11"/>
  <c r="H11"/>
  <c r="I11"/>
  <c r="J11"/>
  <c r="K11"/>
  <c r="L11"/>
  <c r="M11"/>
  <c r="N11"/>
  <c r="O11"/>
  <c r="P11"/>
  <c r="Q11"/>
  <c r="R11"/>
  <c r="S11"/>
  <c r="T11"/>
  <c r="U11"/>
  <c r="V11"/>
  <c r="W11"/>
  <c r="Y11"/>
  <c r="Z11"/>
  <c r="AA11"/>
  <c r="AB11"/>
  <c r="AC11"/>
  <c r="AD11"/>
  <c r="B12"/>
  <c r="C12"/>
  <c r="D12"/>
  <c r="E12"/>
  <c r="F12"/>
  <c r="G12"/>
  <c r="H12"/>
  <c r="I12"/>
  <c r="J12"/>
  <c r="K12"/>
  <c r="L12"/>
  <c r="M12"/>
  <c r="N12"/>
  <c r="O12"/>
  <c r="P12"/>
  <c r="Q12"/>
  <c r="R12"/>
  <c r="S12"/>
  <c r="T12"/>
  <c r="U12"/>
  <c r="V12"/>
  <c r="W12"/>
  <c r="Y12"/>
  <c r="Z12"/>
  <c r="AA12"/>
  <c r="AB12"/>
  <c r="AC12"/>
  <c r="AD12"/>
  <c r="B13"/>
  <c r="C13"/>
  <c r="D13"/>
  <c r="E13"/>
  <c r="F13"/>
  <c r="G13"/>
  <c r="H13"/>
  <c r="I13"/>
  <c r="J13"/>
  <c r="K13"/>
  <c r="L13"/>
  <c r="M13"/>
  <c r="N13"/>
  <c r="O13"/>
  <c r="P13"/>
  <c r="Q13"/>
  <c r="R13"/>
  <c r="S13"/>
  <c r="T13"/>
  <c r="U13"/>
  <c r="V13"/>
  <c r="W13"/>
  <c r="Y13"/>
  <c r="Z13"/>
  <c r="AA13"/>
  <c r="AB13"/>
  <c r="AC13"/>
  <c r="AD13"/>
  <c r="B14"/>
  <c r="C14"/>
  <c r="D14"/>
  <c r="E14"/>
  <c r="F14"/>
  <c r="G14"/>
  <c r="H14"/>
  <c r="I14"/>
  <c r="J14"/>
  <c r="K14"/>
  <c r="L14"/>
  <c r="M14"/>
  <c r="N14"/>
  <c r="O14"/>
  <c r="P14"/>
  <c r="Q14"/>
  <c r="R14"/>
  <c r="S14"/>
  <c r="T14"/>
  <c r="U14"/>
  <c r="V14"/>
  <c r="W14"/>
  <c r="Y14"/>
  <c r="Z14"/>
  <c r="AA14"/>
  <c r="AB14"/>
  <c r="AC14"/>
  <c r="AD14"/>
  <c r="B15"/>
  <c r="C15"/>
  <c r="D15"/>
  <c r="E15"/>
  <c r="F15"/>
  <c r="G15"/>
  <c r="H15"/>
  <c r="I15"/>
  <c r="J15"/>
  <c r="K15"/>
  <c r="L15"/>
  <c r="M15"/>
  <c r="N15"/>
  <c r="O15"/>
  <c r="P15"/>
  <c r="Q15"/>
  <c r="R15"/>
  <c r="S15"/>
  <c r="T15"/>
  <c r="U15"/>
  <c r="V15"/>
  <c r="W15"/>
  <c r="Y15"/>
  <c r="Z15"/>
  <c r="AA15"/>
  <c r="AB15"/>
  <c r="AC15"/>
  <c r="AD15"/>
  <c r="B16"/>
  <c r="C16"/>
  <c r="D16"/>
  <c r="E16"/>
  <c r="F16"/>
  <c r="G16"/>
  <c r="H16"/>
  <c r="I16"/>
  <c r="J16"/>
  <c r="K16"/>
  <c r="L16"/>
  <c r="M16"/>
  <c r="N16"/>
  <c r="O16"/>
  <c r="P16"/>
  <c r="Q16"/>
  <c r="R16"/>
  <c r="S16"/>
  <c r="T16"/>
  <c r="U16"/>
  <c r="V16"/>
  <c r="W16"/>
  <c r="Y16"/>
  <c r="Z16"/>
  <c r="AA16"/>
  <c r="AB16"/>
  <c r="AC16"/>
  <c r="AD16"/>
  <c r="B17"/>
  <c r="C17"/>
  <c r="D17"/>
  <c r="E17"/>
  <c r="F17"/>
  <c r="G17"/>
  <c r="H17"/>
  <c r="I17"/>
  <c r="J17"/>
  <c r="K17"/>
  <c r="L17"/>
  <c r="M17"/>
  <c r="N17"/>
  <c r="O17"/>
  <c r="P17"/>
  <c r="Q17"/>
  <c r="R17"/>
  <c r="S17"/>
  <c r="T17"/>
  <c r="U17"/>
  <c r="V17"/>
  <c r="W17"/>
  <c r="Y17"/>
  <c r="Z17"/>
  <c r="AA17"/>
  <c r="AB17"/>
  <c r="AC17"/>
  <c r="AD17"/>
  <c r="B18"/>
  <c r="C18"/>
  <c r="D18"/>
  <c r="E18"/>
  <c r="F18"/>
  <c r="G18"/>
  <c r="H18"/>
  <c r="I18"/>
  <c r="J18"/>
  <c r="K18"/>
  <c r="L18"/>
  <c r="M18"/>
  <c r="N18"/>
  <c r="O18"/>
  <c r="P18"/>
  <c r="Q18"/>
  <c r="R18"/>
  <c r="S18"/>
  <c r="T18"/>
  <c r="U18"/>
  <c r="V18"/>
  <c r="W18"/>
  <c r="Y18"/>
  <c r="Z18"/>
  <c r="AA18"/>
  <c r="AB18"/>
  <c r="AC18"/>
  <c r="AD18"/>
  <c r="B19"/>
  <c r="C19"/>
  <c r="D19"/>
  <c r="E19"/>
  <c r="F19"/>
  <c r="G19"/>
  <c r="H19"/>
  <c r="I19"/>
  <c r="J19"/>
  <c r="K19"/>
  <c r="L19"/>
  <c r="M19"/>
  <c r="N19"/>
  <c r="O19"/>
  <c r="P19"/>
  <c r="Q19"/>
  <c r="R19"/>
  <c r="S19"/>
  <c r="T19"/>
  <c r="U19"/>
  <c r="V19"/>
  <c r="W19"/>
  <c r="Y19"/>
  <c r="Z19"/>
  <c r="AA19"/>
  <c r="AB19"/>
  <c r="AC19"/>
  <c r="AD19"/>
  <c r="B20"/>
  <c r="C20"/>
  <c r="D20"/>
  <c r="E20"/>
  <c r="F20"/>
  <c r="G20"/>
  <c r="H20"/>
  <c r="I20"/>
  <c r="J20"/>
  <c r="K20"/>
  <c r="L20"/>
  <c r="M20"/>
  <c r="N20"/>
  <c r="O20"/>
  <c r="P20"/>
  <c r="Q20"/>
  <c r="R20"/>
  <c r="S20"/>
  <c r="T20"/>
  <c r="U20"/>
  <c r="V20"/>
  <c r="W20"/>
  <c r="Y20"/>
  <c r="Z20"/>
  <c r="AA20"/>
  <c r="AB20"/>
  <c r="AC20"/>
  <c r="AD20"/>
  <c r="B21"/>
  <c r="C21"/>
  <c r="D21"/>
  <c r="E21"/>
  <c r="F21"/>
  <c r="G21"/>
  <c r="H21"/>
  <c r="I21"/>
  <c r="J21"/>
  <c r="K21"/>
  <c r="L21"/>
  <c r="M21"/>
  <c r="N21"/>
  <c r="O21"/>
  <c r="P21"/>
  <c r="Q21"/>
  <c r="R21"/>
  <c r="S21"/>
  <c r="T21"/>
  <c r="U21"/>
  <c r="V21"/>
  <c r="W21"/>
  <c r="Y21"/>
  <c r="Z21"/>
  <c r="AA21"/>
  <c r="AB21"/>
  <c r="AC21"/>
  <c r="AD21"/>
  <c r="B22"/>
  <c r="C22"/>
  <c r="D22"/>
  <c r="E22"/>
  <c r="F22"/>
  <c r="G22"/>
  <c r="H22"/>
  <c r="I22"/>
  <c r="J22"/>
  <c r="K22"/>
  <c r="L22"/>
  <c r="M22"/>
  <c r="N22"/>
  <c r="O22"/>
  <c r="P22"/>
  <c r="Q22"/>
  <c r="R22"/>
  <c r="S22"/>
  <c r="T22"/>
  <c r="U22"/>
  <c r="V22"/>
  <c r="W22"/>
  <c r="Y22"/>
  <c r="Z22"/>
  <c r="AA22"/>
  <c r="AB22"/>
  <c r="AC22"/>
  <c r="AD22"/>
  <c r="B23"/>
  <c r="C23"/>
  <c r="D23"/>
  <c r="E23"/>
  <c r="F23"/>
  <c r="G23"/>
  <c r="H23"/>
  <c r="I23"/>
  <c r="J23"/>
  <c r="K23"/>
  <c r="L23"/>
  <c r="M23"/>
  <c r="N23"/>
  <c r="O23"/>
  <c r="P23"/>
  <c r="Q23"/>
  <c r="R23"/>
  <c r="S23"/>
  <c r="T23"/>
  <c r="U23"/>
  <c r="V23"/>
  <c r="W23"/>
  <c r="Y23"/>
  <c r="Z23"/>
  <c r="AA23"/>
  <c r="AB23"/>
  <c r="AC23"/>
  <c r="AD23"/>
  <c r="B24"/>
  <c r="C24"/>
  <c r="D24"/>
  <c r="E24"/>
  <c r="F24"/>
  <c r="G24"/>
  <c r="H24"/>
  <c r="I24"/>
  <c r="J24"/>
  <c r="K24"/>
  <c r="L24"/>
  <c r="M24"/>
  <c r="N24"/>
  <c r="O24"/>
  <c r="P24"/>
  <c r="Q24"/>
  <c r="R24"/>
  <c r="S24"/>
  <c r="T24"/>
  <c r="U24"/>
  <c r="V24"/>
  <c r="W24"/>
  <c r="Y24"/>
  <c r="Z24"/>
  <c r="AA24"/>
  <c r="AB24"/>
  <c r="AC24"/>
  <c r="AD24"/>
  <c r="B25"/>
  <c r="C25"/>
  <c r="D25"/>
  <c r="E25"/>
  <c r="F25"/>
  <c r="G25"/>
  <c r="H25"/>
  <c r="I25"/>
  <c r="J25"/>
  <c r="K25"/>
  <c r="L25"/>
  <c r="M25"/>
  <c r="N25"/>
  <c r="O25"/>
  <c r="P25"/>
  <c r="Q25"/>
  <c r="R25"/>
  <c r="S25"/>
  <c r="T25"/>
  <c r="U25"/>
  <c r="V25"/>
  <c r="W25"/>
  <c r="Y25"/>
  <c r="Z25"/>
  <c r="AA25"/>
  <c r="AB25"/>
  <c r="AC25"/>
  <c r="AD25"/>
  <c r="B26"/>
  <c r="C26"/>
  <c r="D26"/>
  <c r="E26"/>
  <c r="F26"/>
  <c r="G26"/>
  <c r="H26"/>
  <c r="I26"/>
  <c r="J26"/>
  <c r="K26"/>
  <c r="L26"/>
  <c r="M26"/>
  <c r="N26"/>
  <c r="O26"/>
  <c r="P26"/>
  <c r="Q26"/>
  <c r="R26"/>
  <c r="S26"/>
  <c r="T26"/>
  <c r="U26"/>
  <c r="V26"/>
  <c r="W26"/>
  <c r="Y26"/>
  <c r="Z26"/>
  <c r="AA26"/>
  <c r="AB26"/>
  <c r="AC26"/>
  <c r="AD26"/>
  <c r="B27"/>
  <c r="C27"/>
  <c r="D27"/>
  <c r="E27"/>
  <c r="F27"/>
  <c r="G27"/>
  <c r="H27"/>
  <c r="I27"/>
  <c r="J27"/>
  <c r="K27"/>
  <c r="L27"/>
  <c r="M27"/>
  <c r="N27"/>
  <c r="O27"/>
  <c r="P27"/>
  <c r="Q27"/>
  <c r="R27"/>
  <c r="S27"/>
  <c r="T27"/>
  <c r="U27"/>
  <c r="V27"/>
  <c r="W27"/>
  <c r="Y27"/>
  <c r="Z27"/>
  <c r="AA27"/>
  <c r="AB27"/>
  <c r="AC27"/>
  <c r="AD27"/>
  <c r="B28"/>
  <c r="C28"/>
  <c r="D28"/>
  <c r="E28"/>
  <c r="F28"/>
  <c r="G28"/>
  <c r="H28"/>
  <c r="I28"/>
  <c r="J28"/>
  <c r="K28"/>
  <c r="L28"/>
  <c r="M28"/>
  <c r="N28"/>
  <c r="O28"/>
  <c r="P28"/>
  <c r="Q28"/>
  <c r="R28"/>
  <c r="S28"/>
  <c r="T28"/>
  <c r="U28"/>
  <c r="V28"/>
  <c r="W28"/>
  <c r="Y28"/>
  <c r="Z28"/>
  <c r="AA28"/>
  <c r="AB28"/>
  <c r="AC28"/>
  <c r="AD28"/>
  <c r="B29"/>
  <c r="C29"/>
  <c r="D29"/>
  <c r="E29"/>
  <c r="F29"/>
  <c r="G29"/>
  <c r="H29"/>
  <c r="I29"/>
  <c r="J29"/>
  <c r="K29"/>
  <c r="L29"/>
  <c r="M29"/>
  <c r="N29"/>
  <c r="O29"/>
  <c r="P29"/>
  <c r="Q29"/>
  <c r="R29"/>
  <c r="S29"/>
  <c r="T29"/>
  <c r="U29"/>
  <c r="V29"/>
  <c r="W29"/>
  <c r="Y29"/>
  <c r="Z29"/>
  <c r="AA29"/>
  <c r="AB29"/>
  <c r="AC29"/>
  <c r="AD29"/>
  <c r="B30"/>
  <c r="C30"/>
  <c r="D30"/>
  <c r="E30"/>
  <c r="F30"/>
  <c r="G30"/>
  <c r="H30"/>
  <c r="I30"/>
  <c r="J30"/>
  <c r="K30"/>
  <c r="L30"/>
  <c r="M30"/>
  <c r="N30"/>
  <c r="O30"/>
  <c r="P30"/>
  <c r="Q30"/>
  <c r="R30"/>
  <c r="S30"/>
  <c r="T30"/>
  <c r="U30"/>
  <c r="V30"/>
  <c r="W30"/>
  <c r="Y30"/>
  <c r="Z30"/>
  <c r="AA30"/>
  <c r="AB30"/>
  <c r="AC30"/>
  <c r="AD30"/>
  <c r="B31"/>
  <c r="C31"/>
  <c r="D31"/>
  <c r="E31"/>
  <c r="F31"/>
  <c r="G31"/>
  <c r="H31"/>
  <c r="I31"/>
  <c r="J31"/>
  <c r="K31"/>
  <c r="L31"/>
  <c r="M31"/>
  <c r="N31"/>
  <c r="O31"/>
  <c r="P31"/>
  <c r="Q31"/>
  <c r="R31"/>
  <c r="S31"/>
  <c r="T31"/>
  <c r="U31"/>
  <c r="V31"/>
  <c r="W31"/>
  <c r="Y31"/>
  <c r="Z31"/>
  <c r="AA31"/>
  <c r="AB31"/>
  <c r="AC31"/>
  <c r="AD31"/>
  <c r="B32"/>
  <c r="C32"/>
  <c r="D32"/>
  <c r="E32"/>
  <c r="F32"/>
  <c r="G32"/>
  <c r="H32"/>
  <c r="I32"/>
  <c r="J32"/>
  <c r="K32"/>
  <c r="L32"/>
  <c r="M32"/>
  <c r="N32"/>
  <c r="O32"/>
  <c r="P32"/>
  <c r="Q32"/>
  <c r="R32"/>
  <c r="S32"/>
  <c r="T32"/>
  <c r="U32"/>
  <c r="V32"/>
  <c r="W32"/>
  <c r="Y32"/>
  <c r="Z32"/>
  <c r="AA32"/>
  <c r="AB32"/>
  <c r="AC32"/>
  <c r="AD32"/>
  <c r="B33"/>
  <c r="C33"/>
  <c r="D33"/>
  <c r="E33"/>
  <c r="F33"/>
  <c r="G33"/>
  <c r="H33"/>
  <c r="I33"/>
  <c r="J33"/>
  <c r="K33"/>
  <c r="L33"/>
  <c r="M33"/>
  <c r="N33"/>
  <c r="O33"/>
  <c r="P33"/>
  <c r="Q33"/>
  <c r="R33"/>
  <c r="S33"/>
  <c r="T33"/>
  <c r="U33"/>
  <c r="V33"/>
  <c r="W33"/>
  <c r="Y33"/>
  <c r="Z33"/>
  <c r="AA33"/>
  <c r="AB33"/>
  <c r="AC33"/>
  <c r="AD33"/>
  <c r="B34"/>
  <c r="C34"/>
  <c r="D34"/>
  <c r="E34"/>
  <c r="F34"/>
  <c r="G34"/>
  <c r="H34"/>
  <c r="I34"/>
  <c r="J34"/>
  <c r="K34"/>
  <c r="L34"/>
  <c r="M34"/>
  <c r="N34"/>
  <c r="O34"/>
  <c r="P34"/>
  <c r="Q34"/>
  <c r="R34"/>
  <c r="S34"/>
  <c r="T34"/>
  <c r="U34"/>
  <c r="V34"/>
  <c r="W34"/>
  <c r="Y34"/>
  <c r="Z34"/>
  <c r="AA34"/>
  <c r="AB34"/>
  <c r="AC34"/>
  <c r="AD34"/>
  <c r="B35"/>
  <c r="C35"/>
  <c r="D35"/>
  <c r="E35"/>
  <c r="F35"/>
  <c r="G35"/>
  <c r="H35"/>
  <c r="I35"/>
  <c r="J35"/>
  <c r="K35"/>
  <c r="L35"/>
  <c r="M35"/>
  <c r="N35"/>
  <c r="O35"/>
  <c r="P35"/>
  <c r="Q35"/>
  <c r="R35"/>
  <c r="S35"/>
  <c r="T35"/>
  <c r="U35"/>
  <c r="V35"/>
  <c r="W35"/>
  <c r="Y35"/>
  <c r="Z35"/>
  <c r="AA35"/>
  <c r="AB35"/>
  <c r="AC35"/>
  <c r="AD35"/>
  <c r="B36"/>
  <c r="C36"/>
  <c r="D36"/>
  <c r="E36"/>
  <c r="F36"/>
  <c r="G36"/>
  <c r="H36"/>
  <c r="I36"/>
  <c r="J36"/>
  <c r="K36"/>
  <c r="L36"/>
  <c r="M36"/>
  <c r="N36"/>
  <c r="O36"/>
  <c r="P36"/>
  <c r="Q36"/>
  <c r="R36"/>
  <c r="S36"/>
  <c r="T36"/>
  <c r="U36"/>
  <c r="V36"/>
  <c r="W36"/>
  <c r="Y36"/>
  <c r="Z36"/>
  <c r="AA36"/>
  <c r="AB36"/>
  <c r="AC36"/>
  <c r="AD36"/>
  <c r="B37"/>
  <c r="C37"/>
  <c r="D37"/>
  <c r="E37"/>
  <c r="F37"/>
  <c r="G37"/>
  <c r="H37"/>
  <c r="I37"/>
  <c r="J37"/>
  <c r="K37"/>
  <c r="L37"/>
  <c r="M37"/>
  <c r="N37"/>
  <c r="O37"/>
  <c r="P37"/>
  <c r="Q37"/>
  <c r="R37"/>
  <c r="S37"/>
  <c r="T37"/>
  <c r="U37"/>
  <c r="V37"/>
  <c r="W37"/>
  <c r="Y37"/>
  <c r="Z37"/>
  <c r="AA37"/>
  <c r="AB37"/>
  <c r="AC37"/>
  <c r="AD37"/>
  <c r="B38"/>
  <c r="C38"/>
  <c r="D38"/>
  <c r="E38"/>
  <c r="F38"/>
  <c r="G38"/>
  <c r="H38"/>
  <c r="I38"/>
  <c r="J38"/>
  <c r="K38"/>
  <c r="L38"/>
  <c r="M38"/>
  <c r="N38"/>
  <c r="O38"/>
  <c r="P38"/>
  <c r="Q38"/>
  <c r="R38"/>
  <c r="S38"/>
  <c r="T38"/>
  <c r="U38"/>
  <c r="V38"/>
  <c r="W38"/>
  <c r="Y38"/>
  <c r="Z38"/>
  <c r="AA38"/>
  <c r="AB38"/>
  <c r="AC38"/>
  <c r="AD38"/>
  <c r="B39"/>
  <c r="C39"/>
  <c r="D39"/>
  <c r="E39"/>
  <c r="F39"/>
  <c r="G39"/>
  <c r="H39"/>
  <c r="I39"/>
  <c r="J39"/>
  <c r="K39"/>
  <c r="L39"/>
  <c r="M39"/>
  <c r="N39"/>
  <c r="O39"/>
  <c r="P39"/>
  <c r="Q39"/>
  <c r="R39"/>
  <c r="S39"/>
  <c r="T39"/>
  <c r="U39"/>
  <c r="V39"/>
  <c r="W39"/>
  <c r="Y39"/>
  <c r="Z39"/>
  <c r="AA39"/>
  <c r="AB39"/>
  <c r="AC39"/>
  <c r="AD39"/>
  <c r="B40"/>
  <c r="C40"/>
  <c r="D40"/>
  <c r="E40"/>
  <c r="F40"/>
  <c r="G40"/>
  <c r="H40"/>
  <c r="I40"/>
  <c r="J40"/>
  <c r="K40"/>
  <c r="L40"/>
  <c r="M40"/>
  <c r="N40"/>
  <c r="O40"/>
  <c r="P40"/>
  <c r="Q40"/>
  <c r="R40"/>
  <c r="S40"/>
  <c r="T40"/>
  <c r="U40"/>
  <c r="V40"/>
  <c r="W40"/>
  <c r="Y40"/>
  <c r="Z40"/>
  <c r="AA40"/>
  <c r="AB40"/>
  <c r="AC40"/>
  <c r="AD40"/>
  <c r="B41"/>
  <c r="C41"/>
  <c r="D41"/>
  <c r="E41"/>
  <c r="F41"/>
  <c r="G41"/>
  <c r="H41"/>
  <c r="I41"/>
  <c r="J41"/>
  <c r="K41"/>
  <c r="L41"/>
  <c r="M41"/>
  <c r="N41"/>
  <c r="O41"/>
  <c r="P41"/>
  <c r="Q41"/>
  <c r="R41"/>
  <c r="S41"/>
  <c r="T41"/>
  <c r="U41"/>
  <c r="V41"/>
  <c r="W41"/>
  <c r="Y41"/>
  <c r="Z41"/>
  <c r="AA41"/>
  <c r="AB41"/>
  <c r="AC41"/>
  <c r="AD41"/>
  <c r="B42"/>
  <c r="C42"/>
  <c r="D42"/>
  <c r="E42"/>
  <c r="F42"/>
  <c r="G42"/>
  <c r="H42"/>
  <c r="I42"/>
  <c r="J42"/>
  <c r="K42"/>
  <c r="L42"/>
  <c r="M42"/>
  <c r="N42"/>
  <c r="O42"/>
  <c r="P42"/>
  <c r="Q42"/>
  <c r="R42"/>
  <c r="S42"/>
  <c r="T42"/>
  <c r="U42"/>
  <c r="V42"/>
  <c r="W42"/>
  <c r="Y42"/>
  <c r="Z42"/>
  <c r="AA42"/>
  <c r="AB42"/>
  <c r="AC42"/>
  <c r="AD42"/>
  <c r="B43"/>
  <c r="C43"/>
  <c r="D43"/>
  <c r="E43"/>
  <c r="F43"/>
  <c r="G43"/>
  <c r="H43"/>
  <c r="I43"/>
  <c r="J43"/>
  <c r="K43"/>
  <c r="L43"/>
  <c r="M43"/>
  <c r="N43"/>
  <c r="O43"/>
  <c r="P43"/>
  <c r="Q43"/>
  <c r="R43"/>
  <c r="S43"/>
  <c r="T43"/>
  <c r="U43"/>
  <c r="V43"/>
  <c r="W43"/>
  <c r="Y43"/>
  <c r="Z43"/>
  <c r="AA43"/>
  <c r="AB43"/>
  <c r="AC43"/>
  <c r="AD43"/>
  <c r="B44"/>
  <c r="C44"/>
  <c r="D44"/>
  <c r="E44"/>
  <c r="F44"/>
  <c r="G44"/>
  <c r="H44"/>
  <c r="I44"/>
  <c r="J44"/>
  <c r="K44"/>
  <c r="L44"/>
  <c r="M44"/>
  <c r="N44"/>
  <c r="O44"/>
  <c r="P44"/>
  <c r="Q44"/>
  <c r="R44"/>
  <c r="S44"/>
  <c r="T44"/>
  <c r="U44"/>
  <c r="V44"/>
  <c r="W44"/>
  <c r="Y44"/>
  <c r="Z44"/>
  <c r="AA44"/>
  <c r="AB44"/>
  <c r="AC44"/>
  <c r="AD44"/>
  <c r="B45"/>
  <c r="C45"/>
  <c r="D45"/>
  <c r="E45"/>
  <c r="F45"/>
  <c r="G45"/>
  <c r="H45"/>
  <c r="I45"/>
  <c r="J45"/>
  <c r="K45"/>
  <c r="L45"/>
  <c r="M45"/>
  <c r="N45"/>
  <c r="O45"/>
  <c r="P45"/>
  <c r="Q45"/>
  <c r="R45"/>
  <c r="S45"/>
  <c r="T45"/>
  <c r="U45"/>
  <c r="V45"/>
  <c r="W45"/>
  <c r="Y45"/>
  <c r="Z45"/>
  <c r="AA45"/>
  <c r="AB45"/>
  <c r="AC45"/>
  <c r="AD45"/>
  <c r="B46"/>
  <c r="C46"/>
  <c r="D46"/>
  <c r="E46"/>
  <c r="F46"/>
  <c r="G46"/>
  <c r="H46"/>
  <c r="I46"/>
  <c r="J46"/>
  <c r="K46"/>
  <c r="L46"/>
  <c r="M46"/>
  <c r="N46"/>
  <c r="O46"/>
  <c r="P46"/>
  <c r="Q46"/>
  <c r="R46"/>
  <c r="S46"/>
  <c r="T46"/>
  <c r="U46"/>
  <c r="V46"/>
  <c r="W46"/>
  <c r="Y46"/>
  <c r="Z46"/>
  <c r="AA46"/>
  <c r="AB46"/>
  <c r="AC46"/>
  <c r="AD46"/>
  <c r="B47"/>
  <c r="C47"/>
  <c r="D47"/>
  <c r="E47"/>
  <c r="F47"/>
  <c r="G47"/>
  <c r="H47"/>
  <c r="I47"/>
  <c r="J47"/>
  <c r="K47"/>
  <c r="L47"/>
  <c r="M47"/>
  <c r="N47"/>
  <c r="O47"/>
  <c r="P47"/>
  <c r="Q47"/>
  <c r="R47"/>
  <c r="S47"/>
  <c r="T47"/>
  <c r="U47"/>
  <c r="V47"/>
  <c r="W47"/>
  <c r="Y47"/>
  <c r="Z47"/>
  <c r="AA47"/>
  <c r="AB47"/>
  <c r="AC47"/>
  <c r="AD47"/>
  <c r="B48"/>
  <c r="C48"/>
  <c r="D48"/>
  <c r="E48"/>
  <c r="F48"/>
  <c r="G48"/>
  <c r="H48"/>
  <c r="I48"/>
  <c r="J48"/>
  <c r="K48"/>
  <c r="L48"/>
  <c r="M48"/>
  <c r="N48"/>
  <c r="O48"/>
  <c r="P48"/>
  <c r="Q48"/>
  <c r="R48"/>
  <c r="S48"/>
  <c r="T48"/>
  <c r="U48"/>
  <c r="V48"/>
  <c r="W48"/>
  <c r="Y48"/>
  <c r="Z48"/>
  <c r="AA48"/>
  <c r="AB48"/>
  <c r="AC48"/>
  <c r="AD48"/>
  <c r="B49"/>
  <c r="C49"/>
  <c r="D49"/>
  <c r="E49"/>
  <c r="F49"/>
  <c r="G49"/>
  <c r="H49"/>
  <c r="I49"/>
  <c r="J49"/>
  <c r="K49"/>
  <c r="L49"/>
  <c r="M49"/>
  <c r="N49"/>
  <c r="O49"/>
  <c r="P49"/>
  <c r="Q49"/>
  <c r="R49"/>
  <c r="S49"/>
  <c r="T49"/>
  <c r="U49"/>
  <c r="V49"/>
  <c r="W49"/>
  <c r="Y49"/>
  <c r="Z49"/>
  <c r="AA49"/>
  <c r="AB49"/>
  <c r="AC49"/>
  <c r="AD49"/>
  <c r="B50"/>
  <c r="C50"/>
  <c r="D50"/>
  <c r="E50"/>
  <c r="F50"/>
  <c r="G50"/>
  <c r="H50"/>
  <c r="I50"/>
  <c r="J50"/>
  <c r="K50"/>
  <c r="L50"/>
  <c r="M50"/>
  <c r="N50"/>
  <c r="O50"/>
  <c r="P50"/>
  <c r="Q50"/>
  <c r="R50"/>
  <c r="S50"/>
  <c r="T50"/>
  <c r="U50"/>
  <c r="V50"/>
  <c r="W50"/>
  <c r="Y50"/>
  <c r="Z50"/>
  <c r="AA50"/>
  <c r="AB50"/>
  <c r="AC50"/>
  <c r="AD50"/>
  <c r="B51"/>
  <c r="C51"/>
  <c r="D51"/>
  <c r="E51"/>
  <c r="F51"/>
  <c r="G51"/>
  <c r="H51"/>
  <c r="I51"/>
  <c r="J51"/>
  <c r="K51"/>
  <c r="L51"/>
  <c r="M51"/>
  <c r="N51"/>
  <c r="O51"/>
  <c r="P51"/>
  <c r="Q51"/>
  <c r="R51"/>
  <c r="S51"/>
  <c r="T51"/>
  <c r="U51"/>
  <c r="V51"/>
  <c r="W51"/>
  <c r="Y51"/>
  <c r="Z51"/>
  <c r="AA51"/>
  <c r="AB51"/>
  <c r="AC51"/>
  <c r="AD51"/>
  <c r="B52"/>
  <c r="C52"/>
  <c r="D52"/>
  <c r="E52"/>
  <c r="F52"/>
  <c r="G52"/>
  <c r="H52"/>
  <c r="I52"/>
  <c r="J52"/>
  <c r="K52"/>
  <c r="L52"/>
  <c r="M52"/>
  <c r="N52"/>
  <c r="O52"/>
  <c r="P52"/>
  <c r="Q52"/>
  <c r="R52"/>
  <c r="S52"/>
  <c r="T52"/>
  <c r="U52"/>
  <c r="V52"/>
  <c r="W52"/>
  <c r="Y52"/>
  <c r="Z52"/>
  <c r="AA52"/>
  <c r="AB52"/>
  <c r="AC52"/>
  <c r="AD52"/>
  <c r="B53"/>
  <c r="C53"/>
  <c r="D53"/>
  <c r="E53"/>
  <c r="F53"/>
  <c r="G53"/>
  <c r="H53"/>
  <c r="I53"/>
  <c r="J53"/>
  <c r="K53"/>
  <c r="L53"/>
  <c r="M53"/>
  <c r="N53"/>
  <c r="O53"/>
  <c r="P53"/>
  <c r="Q53"/>
  <c r="R53"/>
  <c r="S53"/>
  <c r="T53"/>
  <c r="U53"/>
  <c r="V53"/>
  <c r="W53"/>
  <c r="Y53"/>
  <c r="Z53"/>
  <c r="AA53"/>
  <c r="AB53"/>
  <c r="AC53"/>
  <c r="AD53"/>
  <c r="B54"/>
  <c r="C54"/>
  <c r="D54"/>
  <c r="E54"/>
  <c r="F54"/>
  <c r="G54"/>
  <c r="H54"/>
  <c r="I54"/>
  <c r="J54"/>
  <c r="K54"/>
  <c r="L54"/>
  <c r="M54"/>
  <c r="N54"/>
  <c r="O54"/>
  <c r="P54"/>
  <c r="Q54"/>
  <c r="R54"/>
  <c r="S54"/>
  <c r="T54"/>
  <c r="U54"/>
  <c r="V54"/>
  <c r="W54"/>
  <c r="Y54"/>
  <c r="Z54"/>
  <c r="AA54"/>
  <c r="AB54"/>
  <c r="AC54"/>
  <c r="AD54"/>
  <c r="B55"/>
  <c r="C55"/>
  <c r="D55"/>
  <c r="E55"/>
  <c r="F55"/>
  <c r="G55"/>
  <c r="H55"/>
  <c r="I55"/>
  <c r="J55"/>
  <c r="K55"/>
  <c r="L55"/>
  <c r="M55"/>
  <c r="N55"/>
  <c r="O55"/>
  <c r="P55"/>
  <c r="Q55"/>
  <c r="R55"/>
  <c r="S55"/>
  <c r="T55"/>
  <c r="U55"/>
  <c r="V55"/>
  <c r="W55"/>
  <c r="Y55"/>
  <c r="Z55"/>
  <c r="AA55"/>
  <c r="AB55"/>
  <c r="AC55"/>
  <c r="AD55"/>
  <c r="B56"/>
  <c r="C56"/>
  <c r="D56"/>
  <c r="E56"/>
  <c r="F56"/>
  <c r="G56"/>
  <c r="H56"/>
  <c r="I56"/>
  <c r="J56"/>
  <c r="K56"/>
  <c r="L56"/>
  <c r="M56"/>
  <c r="N56"/>
  <c r="O56"/>
  <c r="P56"/>
  <c r="Q56"/>
  <c r="R56"/>
  <c r="S56"/>
  <c r="T56"/>
  <c r="U56"/>
  <c r="V56"/>
  <c r="W56"/>
  <c r="Y56"/>
  <c r="Z56"/>
  <c r="AA56"/>
  <c r="AB56"/>
  <c r="AC56"/>
  <c r="AD56"/>
  <c r="B57"/>
  <c r="C57"/>
  <c r="D57"/>
  <c r="E57"/>
  <c r="F57"/>
  <c r="G57"/>
  <c r="H57"/>
  <c r="I57"/>
  <c r="J57"/>
  <c r="K57"/>
  <c r="L57"/>
  <c r="M57"/>
  <c r="N57"/>
  <c r="O57"/>
  <c r="P57"/>
  <c r="Q57"/>
  <c r="R57"/>
  <c r="S57"/>
  <c r="T57"/>
  <c r="U57"/>
  <c r="V57"/>
  <c r="W57"/>
  <c r="Y57"/>
  <c r="Z57"/>
  <c r="AA57"/>
  <c r="AB57"/>
  <c r="AC57"/>
  <c r="AD57"/>
  <c r="B58"/>
  <c r="C58"/>
  <c r="D58"/>
  <c r="E58"/>
  <c r="F58"/>
  <c r="G58"/>
  <c r="H58"/>
  <c r="I58"/>
  <c r="J58"/>
  <c r="K58"/>
  <c r="L58"/>
  <c r="M58"/>
  <c r="N58"/>
  <c r="O58"/>
  <c r="P58"/>
  <c r="Q58"/>
  <c r="R58"/>
  <c r="S58"/>
  <c r="T58"/>
  <c r="U58"/>
  <c r="V58"/>
  <c r="W58"/>
  <c r="Y58"/>
  <c r="Z58"/>
  <c r="AA58"/>
  <c r="AB58"/>
  <c r="AC58"/>
  <c r="AD58"/>
  <c r="B59"/>
  <c r="C59"/>
  <c r="D59"/>
  <c r="E59"/>
  <c r="F59"/>
  <c r="G59"/>
  <c r="H59"/>
  <c r="I59"/>
  <c r="J59"/>
  <c r="K59"/>
  <c r="L59"/>
  <c r="M59"/>
  <c r="N59"/>
  <c r="O59"/>
  <c r="P59"/>
  <c r="Q59"/>
  <c r="R59"/>
  <c r="S59"/>
  <c r="T59"/>
  <c r="U59"/>
  <c r="V59"/>
  <c r="W59"/>
  <c r="Y59"/>
  <c r="Z59"/>
  <c r="AA59"/>
  <c r="AB59"/>
  <c r="AC59"/>
  <c r="AD59"/>
  <c r="B60"/>
  <c r="C60"/>
  <c r="D60"/>
  <c r="E60"/>
  <c r="F60"/>
  <c r="G60"/>
  <c r="H60"/>
  <c r="I60"/>
  <c r="J60"/>
  <c r="K60"/>
  <c r="L60"/>
  <c r="M60"/>
  <c r="N60"/>
  <c r="O60"/>
  <c r="P60"/>
  <c r="Q60"/>
  <c r="R60"/>
  <c r="S60"/>
  <c r="T60"/>
  <c r="U60"/>
  <c r="V60"/>
  <c r="W60"/>
  <c r="Y60"/>
  <c r="Z60"/>
  <c r="AA60"/>
  <c r="AB60"/>
  <c r="AC60"/>
  <c r="AD60"/>
  <c r="B61"/>
  <c r="C61"/>
  <c r="D61"/>
  <c r="E61"/>
  <c r="F61"/>
  <c r="G61"/>
  <c r="H61"/>
  <c r="I61"/>
  <c r="J61"/>
  <c r="K61"/>
  <c r="L61"/>
  <c r="M61"/>
  <c r="N61"/>
  <c r="O61"/>
  <c r="P61"/>
  <c r="Q61"/>
  <c r="R61"/>
  <c r="S61"/>
  <c r="T61"/>
  <c r="U61"/>
  <c r="V61"/>
  <c r="W61"/>
  <c r="Y61"/>
  <c r="Z61"/>
  <c r="AA61"/>
  <c r="AB61"/>
  <c r="AC61"/>
  <c r="AD61"/>
  <c r="B62"/>
  <c r="C62"/>
  <c r="D62"/>
  <c r="E62"/>
  <c r="F62"/>
  <c r="G62"/>
  <c r="H62"/>
  <c r="I62"/>
  <c r="J62"/>
  <c r="K62"/>
  <c r="L62"/>
  <c r="M62"/>
  <c r="N62"/>
  <c r="O62"/>
  <c r="P62"/>
  <c r="Q62"/>
  <c r="R62"/>
  <c r="S62"/>
  <c r="T62"/>
  <c r="U62"/>
  <c r="V62"/>
  <c r="W62"/>
  <c r="Y62"/>
  <c r="Z62"/>
  <c r="AA62"/>
  <c r="AB62"/>
  <c r="AC62"/>
  <c r="AD62"/>
  <c r="B63"/>
  <c r="C63"/>
  <c r="D63"/>
  <c r="E63"/>
  <c r="F63"/>
  <c r="G63"/>
  <c r="H63"/>
  <c r="I63"/>
  <c r="J63"/>
  <c r="K63"/>
  <c r="L63"/>
  <c r="M63"/>
  <c r="N63"/>
  <c r="O63"/>
  <c r="P63"/>
  <c r="Q63"/>
  <c r="R63"/>
  <c r="S63"/>
  <c r="T63"/>
  <c r="U63"/>
  <c r="V63"/>
  <c r="W63"/>
  <c r="Y63"/>
  <c r="Z63"/>
  <c r="AA63"/>
  <c r="AB63"/>
  <c r="AC63"/>
  <c r="AD63"/>
  <c r="B64"/>
  <c r="C64"/>
  <c r="D64"/>
  <c r="E64"/>
  <c r="F64"/>
  <c r="G64"/>
  <c r="H64"/>
  <c r="I64"/>
  <c r="J64"/>
  <c r="K64"/>
  <c r="L64"/>
  <c r="M64"/>
  <c r="N64"/>
  <c r="O64"/>
  <c r="P64"/>
  <c r="Q64"/>
  <c r="R64"/>
  <c r="S64"/>
  <c r="T64"/>
  <c r="U64"/>
  <c r="V64"/>
  <c r="W64"/>
  <c r="Y64"/>
  <c r="Z64"/>
  <c r="AA64"/>
  <c r="AB64"/>
  <c r="AC64"/>
  <c r="AD64"/>
  <c r="B65"/>
  <c r="C65"/>
  <c r="D65"/>
  <c r="E65"/>
  <c r="F65"/>
  <c r="G65"/>
  <c r="H65"/>
  <c r="I65"/>
  <c r="J65"/>
  <c r="K65"/>
  <c r="L65"/>
  <c r="M65"/>
  <c r="N65"/>
  <c r="O65"/>
  <c r="P65"/>
  <c r="Q65"/>
  <c r="R65"/>
  <c r="S65"/>
  <c r="T65"/>
  <c r="U65"/>
  <c r="V65"/>
  <c r="W65"/>
  <c r="Y65"/>
  <c r="Z65"/>
  <c r="AA65"/>
  <c r="AB65"/>
  <c r="AC65"/>
  <c r="AD65"/>
  <c r="B66"/>
  <c r="C66"/>
  <c r="D66"/>
  <c r="E66"/>
  <c r="F66"/>
  <c r="G66"/>
  <c r="H66"/>
  <c r="I66"/>
  <c r="J66"/>
  <c r="K66"/>
  <c r="L66"/>
  <c r="M66"/>
  <c r="N66"/>
  <c r="O66"/>
  <c r="P66"/>
  <c r="Q66"/>
  <c r="R66"/>
  <c r="S66"/>
  <c r="T66"/>
  <c r="U66"/>
  <c r="V66"/>
  <c r="W66"/>
  <c r="Y66"/>
  <c r="Z66"/>
  <c r="AA66"/>
  <c r="AB66"/>
  <c r="AC66"/>
  <c r="AD66"/>
  <c r="B67"/>
  <c r="C67"/>
  <c r="D67"/>
  <c r="E67"/>
  <c r="F67"/>
  <c r="G67"/>
  <c r="H67"/>
  <c r="I67"/>
  <c r="J67"/>
  <c r="K67"/>
  <c r="L67"/>
  <c r="M67"/>
  <c r="N67"/>
  <c r="O67"/>
  <c r="P67"/>
  <c r="Q67"/>
  <c r="R67"/>
  <c r="S67"/>
  <c r="T67"/>
  <c r="U67"/>
  <c r="V67"/>
  <c r="W67"/>
  <c r="Y67"/>
  <c r="Z67"/>
  <c r="AA67"/>
  <c r="AB67"/>
  <c r="AC67"/>
  <c r="AD67"/>
  <c r="B68"/>
  <c r="C68"/>
  <c r="D68"/>
  <c r="E68"/>
  <c r="F68"/>
  <c r="G68"/>
  <c r="H68"/>
  <c r="I68"/>
  <c r="J68"/>
  <c r="K68"/>
  <c r="L68"/>
  <c r="M68"/>
  <c r="N68"/>
  <c r="O68"/>
  <c r="P68"/>
  <c r="Q68"/>
  <c r="R68"/>
  <c r="S68"/>
  <c r="T68"/>
  <c r="U68"/>
  <c r="V68"/>
  <c r="W68"/>
  <c r="Y68"/>
  <c r="Z68"/>
  <c r="AA68"/>
  <c r="AB68"/>
  <c r="AC68"/>
  <c r="AD68"/>
  <c r="B69"/>
  <c r="C69"/>
  <c r="D69"/>
  <c r="E69"/>
  <c r="F69"/>
  <c r="G69"/>
  <c r="H69"/>
  <c r="I69"/>
  <c r="J69"/>
  <c r="K69"/>
  <c r="L69"/>
  <c r="M69"/>
  <c r="N69"/>
  <c r="O69"/>
  <c r="P69"/>
  <c r="Q69"/>
  <c r="R69"/>
  <c r="S69"/>
  <c r="T69"/>
  <c r="U69"/>
  <c r="V69"/>
  <c r="W69"/>
  <c r="Y69"/>
  <c r="Z69"/>
  <c r="AA69"/>
  <c r="AB69"/>
  <c r="AC69"/>
  <c r="AD69"/>
  <c r="B70"/>
  <c r="C70"/>
  <c r="D70"/>
  <c r="E70"/>
  <c r="F70"/>
  <c r="G70"/>
  <c r="H70"/>
  <c r="I70"/>
  <c r="J70"/>
  <c r="K70"/>
  <c r="L70"/>
  <c r="M70"/>
  <c r="N70"/>
  <c r="O70"/>
  <c r="P70"/>
  <c r="Q70"/>
  <c r="R70"/>
  <c r="S70"/>
  <c r="T70"/>
  <c r="U70"/>
  <c r="V70"/>
  <c r="W70"/>
  <c r="Y70"/>
  <c r="Z70"/>
  <c r="AA70"/>
  <c r="AB70"/>
  <c r="AC70"/>
  <c r="AD70"/>
  <c r="B71"/>
  <c r="C71"/>
  <c r="D71"/>
  <c r="E71"/>
  <c r="F71"/>
  <c r="G71"/>
  <c r="H71"/>
  <c r="I71"/>
  <c r="J71"/>
  <c r="K71"/>
  <c r="L71"/>
  <c r="M71"/>
  <c r="N71"/>
  <c r="O71"/>
  <c r="P71"/>
  <c r="Q71"/>
  <c r="R71"/>
  <c r="S71"/>
  <c r="T71"/>
  <c r="U71"/>
  <c r="V71"/>
  <c r="W71"/>
  <c r="Y71"/>
  <c r="Z71"/>
  <c r="AA71"/>
  <c r="AB71"/>
  <c r="AC71"/>
  <c r="AD71"/>
  <c r="B72"/>
  <c r="C72"/>
  <c r="D72"/>
  <c r="E72"/>
  <c r="F72"/>
  <c r="G72"/>
  <c r="H72"/>
  <c r="I72"/>
  <c r="J72"/>
  <c r="K72"/>
  <c r="L72"/>
  <c r="M72"/>
  <c r="N72"/>
  <c r="O72"/>
  <c r="P72"/>
  <c r="Q72"/>
  <c r="R72"/>
  <c r="S72"/>
  <c r="T72"/>
  <c r="U72"/>
  <c r="V72"/>
  <c r="W72"/>
  <c r="Y72"/>
  <c r="Z72"/>
  <c r="AA72"/>
  <c r="AB72"/>
  <c r="AC72"/>
  <c r="AD72"/>
  <c r="B73"/>
  <c r="C73"/>
  <c r="D73"/>
  <c r="E73"/>
  <c r="F73"/>
  <c r="G73"/>
  <c r="H73"/>
  <c r="I73"/>
  <c r="J73"/>
  <c r="K73"/>
  <c r="L73"/>
  <c r="M73"/>
  <c r="N73"/>
  <c r="O73"/>
  <c r="P73"/>
  <c r="Q73"/>
  <c r="R73"/>
  <c r="S73"/>
  <c r="T73"/>
  <c r="U73"/>
  <c r="V73"/>
  <c r="W73"/>
  <c r="Y73"/>
  <c r="Z73"/>
  <c r="AA73"/>
  <c r="AB73"/>
  <c r="AC73"/>
  <c r="AD73"/>
  <c r="B74"/>
  <c r="C74"/>
  <c r="D74"/>
  <c r="E74"/>
  <c r="F74"/>
  <c r="G74"/>
  <c r="H74"/>
  <c r="I74"/>
  <c r="J74"/>
  <c r="K74"/>
  <c r="L74"/>
  <c r="M74"/>
  <c r="N74"/>
  <c r="O74"/>
  <c r="P74"/>
  <c r="Q74"/>
  <c r="R74"/>
  <c r="S74"/>
  <c r="T74"/>
  <c r="U74"/>
  <c r="V74"/>
  <c r="W74"/>
  <c r="Y74"/>
  <c r="Z74"/>
  <c r="AA74"/>
  <c r="AB74"/>
  <c r="AC74"/>
  <c r="AD74"/>
  <c r="B75"/>
  <c r="C75"/>
  <c r="D75"/>
  <c r="E75"/>
  <c r="F75"/>
  <c r="G75"/>
  <c r="H75"/>
  <c r="I75"/>
  <c r="J75"/>
  <c r="K75"/>
  <c r="L75"/>
  <c r="M75"/>
  <c r="N75"/>
  <c r="O75"/>
  <c r="P75"/>
  <c r="Q75"/>
  <c r="R75"/>
  <c r="S75"/>
  <c r="T75"/>
  <c r="U75"/>
  <c r="V75"/>
  <c r="W75"/>
  <c r="Y75"/>
  <c r="Z75"/>
  <c r="AA75"/>
  <c r="AB75"/>
  <c r="AC75"/>
  <c r="AD75"/>
  <c r="B76"/>
  <c r="C76"/>
  <c r="D76"/>
  <c r="E76"/>
  <c r="F76"/>
  <c r="G76"/>
  <c r="H76"/>
  <c r="I76"/>
  <c r="J76"/>
  <c r="K76"/>
  <c r="L76"/>
  <c r="M76"/>
  <c r="N76"/>
  <c r="O76"/>
  <c r="P76"/>
  <c r="Q76"/>
  <c r="R76"/>
  <c r="S76"/>
  <c r="T76"/>
  <c r="U76"/>
  <c r="V76"/>
  <c r="W76"/>
  <c r="Y76"/>
  <c r="Z76"/>
  <c r="AA76"/>
  <c r="AB76"/>
  <c r="AC76"/>
  <c r="AD76"/>
  <c r="B77"/>
  <c r="C77"/>
  <c r="D77"/>
  <c r="E77"/>
  <c r="F77"/>
  <c r="G77"/>
  <c r="H77"/>
  <c r="I77"/>
  <c r="J77"/>
  <c r="K77"/>
  <c r="L77"/>
  <c r="M77"/>
  <c r="N77"/>
  <c r="O77"/>
  <c r="P77"/>
  <c r="Q77"/>
  <c r="R77"/>
  <c r="S77"/>
  <c r="T77"/>
  <c r="U77"/>
  <c r="V77"/>
  <c r="W77"/>
  <c r="Y77"/>
  <c r="Z77"/>
  <c r="AA77"/>
  <c r="AB77"/>
  <c r="AC77"/>
  <c r="AD77"/>
  <c r="B78"/>
  <c r="C78"/>
  <c r="D78"/>
  <c r="E78"/>
  <c r="F78"/>
  <c r="G78"/>
  <c r="H78"/>
  <c r="I78"/>
  <c r="J78"/>
  <c r="K78"/>
  <c r="L78"/>
  <c r="M78"/>
  <c r="N78"/>
  <c r="O78"/>
  <c r="P78"/>
  <c r="Q78"/>
  <c r="R78"/>
  <c r="S78"/>
  <c r="T78"/>
  <c r="U78"/>
  <c r="V78"/>
  <c r="W78"/>
  <c r="X78"/>
  <c r="Y78"/>
  <c r="Z78"/>
  <c r="AA78"/>
  <c r="AB78"/>
  <c r="AC78"/>
  <c r="AD78"/>
  <c r="B79"/>
  <c r="C79"/>
  <c r="D79"/>
  <c r="E79"/>
  <c r="F79"/>
  <c r="G79"/>
  <c r="H79"/>
  <c r="I79"/>
  <c r="J79"/>
  <c r="K79"/>
  <c r="L79"/>
  <c r="M79"/>
  <c r="N79"/>
  <c r="O79"/>
  <c r="P79"/>
  <c r="Q79"/>
  <c r="R79"/>
  <c r="S79"/>
  <c r="T79"/>
  <c r="U79"/>
  <c r="V79"/>
  <c r="W79"/>
  <c r="Y79"/>
  <c r="Z79"/>
  <c r="AA79"/>
  <c r="AB79"/>
  <c r="AC79"/>
  <c r="AD79"/>
  <c r="B80"/>
  <c r="C80"/>
  <c r="D80"/>
  <c r="E80"/>
  <c r="F80"/>
  <c r="G80"/>
  <c r="H80"/>
  <c r="I80"/>
  <c r="J80"/>
  <c r="K80"/>
  <c r="L80"/>
  <c r="M80"/>
  <c r="N80"/>
  <c r="O80"/>
  <c r="P80"/>
  <c r="Q80"/>
  <c r="R80"/>
  <c r="S80"/>
  <c r="T80"/>
  <c r="U80"/>
  <c r="V80"/>
  <c r="W80"/>
  <c r="Y80"/>
  <c r="Z80"/>
  <c r="AA80"/>
  <c r="AB80"/>
  <c r="AC80"/>
  <c r="AD80"/>
  <c r="B81"/>
  <c r="C81"/>
  <c r="D81"/>
  <c r="E81"/>
  <c r="F81"/>
  <c r="G81"/>
  <c r="H81"/>
  <c r="I81"/>
  <c r="J81"/>
  <c r="K81"/>
  <c r="L81"/>
  <c r="M81"/>
  <c r="N81"/>
  <c r="O81"/>
  <c r="P81"/>
  <c r="Q81"/>
  <c r="R81"/>
  <c r="S81"/>
  <c r="T81"/>
  <c r="U81"/>
  <c r="V81"/>
  <c r="W81"/>
  <c r="Y81"/>
  <c r="Z81"/>
  <c r="AA81"/>
  <c r="AB81"/>
  <c r="AC81"/>
  <c r="AD81"/>
  <c r="A4"/>
  <c r="A5"/>
  <c r="A6"/>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72"/>
  <c r="A73"/>
  <c r="A74"/>
  <c r="A75"/>
  <c r="A76"/>
  <c r="A77"/>
  <c r="A78"/>
  <c r="A79"/>
  <c r="A80"/>
  <c r="A81"/>
  <c r="A3"/>
  <c r="X4" i="1"/>
  <c r="X4" i="13" s="1"/>
  <c r="X5" i="1"/>
  <c r="X5" i="13" s="1"/>
  <c r="X6" i="1"/>
  <c r="X6" i="13" s="1"/>
  <c r="X7" i="1"/>
  <c r="X7" i="13" s="1"/>
  <c r="X8" i="1"/>
  <c r="X8" i="13" s="1"/>
  <c r="X9" i="1"/>
  <c r="X9" i="13" s="1"/>
  <c r="X10" i="1"/>
  <c r="X10" i="13" s="1"/>
  <c r="X11" i="1"/>
  <c r="X11" i="13" s="1"/>
  <c r="X12" i="1"/>
  <c r="X12" i="13" s="1"/>
  <c r="X13" i="1"/>
  <c r="X13" i="13" s="1"/>
  <c r="X14" i="1"/>
  <c r="X14" i="13" s="1"/>
  <c r="X15" i="1"/>
  <c r="X15" i="13" s="1"/>
  <c r="X16" i="1"/>
  <c r="X16" i="13" s="1"/>
  <c r="X17" i="1"/>
  <c r="X17" i="13" s="1"/>
  <c r="X18" i="1"/>
  <c r="X18" i="13" s="1"/>
  <c r="X19" i="1"/>
  <c r="X19" i="13" s="1"/>
  <c r="X20" i="1"/>
  <c r="X20" i="13" s="1"/>
  <c r="X21" i="1"/>
  <c r="X21" i="13" s="1"/>
  <c r="X22" i="1"/>
  <c r="X22" i="13" s="1"/>
  <c r="X23" i="1"/>
  <c r="X23" i="13" s="1"/>
  <c r="X24" i="1"/>
  <c r="X24" i="13" s="1"/>
  <c r="X25" i="1"/>
  <c r="X25" i="13" s="1"/>
  <c r="X26" i="1"/>
  <c r="X26" i="13" s="1"/>
  <c r="X27" i="1"/>
  <c r="X27" i="13" s="1"/>
  <c r="X28" i="1"/>
  <c r="X28" i="13" s="1"/>
  <c r="X29" i="1"/>
  <c r="X29" i="13" s="1"/>
  <c r="X30" i="1"/>
  <c r="X30" i="13" s="1"/>
  <c r="X31" i="1"/>
  <c r="X31" i="13" s="1"/>
  <c r="X32" i="1"/>
  <c r="X32" i="13" s="1"/>
  <c r="X33" i="1"/>
  <c r="X33" i="13" s="1"/>
  <c r="X34" i="1"/>
  <c r="X34" i="13" s="1"/>
  <c r="X35" i="1"/>
  <c r="X35" i="13" s="1"/>
  <c r="X36" i="1"/>
  <c r="X36" i="13" s="1"/>
  <c r="X37" i="1"/>
  <c r="X37" i="13" s="1"/>
  <c r="X38" i="1"/>
  <c r="X38" i="13" s="1"/>
  <c r="X39" i="1"/>
  <c r="X39" i="13" s="1"/>
  <c r="X40" i="1"/>
  <c r="X40" i="13" s="1"/>
  <c r="X41" i="1"/>
  <c r="X41" i="13" s="1"/>
  <c r="X42" i="1"/>
  <c r="X42" i="13" s="1"/>
  <c r="X43" i="1"/>
  <c r="X43" i="13" s="1"/>
  <c r="X44" i="1"/>
  <c r="X44" i="13" s="1"/>
  <c r="X45" i="1"/>
  <c r="X45" i="13" s="1"/>
  <c r="X46" i="1"/>
  <c r="X46" i="13" s="1"/>
  <c r="X47" i="1"/>
  <c r="X47" i="13" s="1"/>
  <c r="X48" i="1"/>
  <c r="X48" i="13" s="1"/>
  <c r="X49" i="1"/>
  <c r="X49" i="13" s="1"/>
  <c r="X50" i="1"/>
  <c r="X50" i="13" s="1"/>
  <c r="X51" i="1"/>
  <c r="X51" i="13" s="1"/>
  <c r="X52" i="1"/>
  <c r="X52" i="13" s="1"/>
  <c r="X53" i="1"/>
  <c r="X53" i="13" s="1"/>
  <c r="X54" i="1"/>
  <c r="X54" i="13" s="1"/>
  <c r="X55" i="1"/>
  <c r="X55" i="13" s="1"/>
  <c r="X56" i="1"/>
  <c r="X56" i="13" s="1"/>
  <c r="X57" i="1"/>
  <c r="X57" i="13" s="1"/>
  <c r="X58" i="1"/>
  <c r="X58" i="13" s="1"/>
  <c r="X59" i="1"/>
  <c r="X59" i="13" s="1"/>
  <c r="X60" i="1"/>
  <c r="X60" i="13" s="1"/>
  <c r="X61" i="1"/>
  <c r="X61" i="13" s="1"/>
  <c r="X62" i="1"/>
  <c r="X62" i="13" s="1"/>
  <c r="X63" i="1"/>
  <c r="X63" i="13" s="1"/>
  <c r="X64" i="1"/>
  <c r="X64" i="13" s="1"/>
  <c r="X65" i="1"/>
  <c r="X65" i="13" s="1"/>
  <c r="X66" i="1"/>
  <c r="X66" i="13" s="1"/>
  <c r="X67" i="1"/>
  <c r="X67" i="13" s="1"/>
  <c r="X68" i="1"/>
  <c r="X68" i="13" s="1"/>
  <c r="X69" i="1"/>
  <c r="X69" i="13" s="1"/>
  <c r="X70" i="1"/>
  <c r="X70" i="13" s="1"/>
  <c r="X71" i="1"/>
  <c r="X71" i="13" s="1"/>
  <c r="X72" i="1"/>
  <c r="X72" i="13" s="1"/>
  <c r="X73" i="1"/>
  <c r="X73" i="13" s="1"/>
  <c r="X74" i="1"/>
  <c r="X74" i="13" s="1"/>
  <c r="X75" i="1"/>
  <c r="X75" i="13" s="1"/>
  <c r="X76" i="1"/>
  <c r="X76" i="13" s="1"/>
  <c r="X77" i="1"/>
  <c r="X77" i="13" s="1"/>
  <c r="X78" i="1"/>
  <c r="X79"/>
  <c r="X79" i="13" s="1"/>
  <c r="X80" i="1"/>
  <c r="X80" i="13" s="1"/>
  <c r="X81" i="1"/>
  <c r="X81" i="13" s="1"/>
  <c r="X82" i="1"/>
  <c r="X3" i="14" s="1"/>
  <c r="X83" i="1"/>
  <c r="X4" i="14" s="1"/>
  <c r="X84" i="1"/>
  <c r="X5" i="14" s="1"/>
  <c r="X85" i="1"/>
  <c r="X6" i="14" s="1"/>
  <c r="X86" i="1"/>
  <c r="X7" i="14" s="1"/>
  <c r="X87" i="1"/>
  <c r="X8" i="14" s="1"/>
  <c r="X88" i="1"/>
  <c r="X9" i="14" s="1"/>
  <c r="X89" i="1"/>
  <c r="X10" i="14" s="1"/>
  <c r="X90" i="1"/>
  <c r="X11" i="14" s="1"/>
  <c r="X91" i="1"/>
  <c r="X12" i="14" s="1"/>
  <c r="X92" i="1"/>
  <c r="X13" i="14" s="1"/>
  <c r="X93" i="1"/>
  <c r="X14" i="14" s="1"/>
  <c r="X94" i="1"/>
  <c r="X15" i="14" s="1"/>
  <c r="X95" i="1"/>
  <c r="X16" i="14" s="1"/>
  <c r="X96" i="1"/>
  <c r="X17" i="14" s="1"/>
  <c r="X97" i="1"/>
  <c r="X18" i="14" s="1"/>
  <c r="X98" i="1"/>
  <c r="X19" i="14" s="1"/>
  <c r="X99" i="1"/>
  <c r="X20" i="14" s="1"/>
  <c r="X100" i="1"/>
  <c r="X21" i="14" s="1"/>
  <c r="X101" i="1"/>
  <c r="X22" i="14" s="1"/>
  <c r="X102" i="1"/>
  <c r="X23" i="14" s="1"/>
  <c r="X103" i="1"/>
  <c r="X24" i="14" s="1"/>
  <c r="X104" i="1"/>
  <c r="X25" i="14" s="1"/>
  <c r="X105" i="1"/>
  <c r="X26" i="14" s="1"/>
  <c r="X106" i="1"/>
  <c r="X27" i="14" s="1"/>
  <c r="X107" i="1"/>
  <c r="X28" i="14" s="1"/>
  <c r="X108" i="1"/>
  <c r="X29" i="14" s="1"/>
  <c r="X109" i="1"/>
  <c r="X30" i="14" s="1"/>
  <c r="X110" i="1"/>
  <c r="X31" i="14" s="1"/>
  <c r="X111" i="1"/>
  <c r="X32" i="14" s="1"/>
  <c r="X112" i="1"/>
  <c r="X33" i="14" s="1"/>
  <c r="X113" i="1"/>
  <c r="X34" i="14" s="1"/>
  <c r="X114" i="1"/>
  <c r="X35" i="14" s="1"/>
  <c r="X115" i="1"/>
  <c r="X36" i="14" s="1"/>
  <c r="X116" i="1"/>
  <c r="X37" i="14" s="1"/>
  <c r="X117" i="1"/>
  <c r="X38" i="14" s="1"/>
  <c r="X118" i="1"/>
  <c r="X39" i="14" s="1"/>
  <c r="X119" i="1"/>
  <c r="X40" i="14" s="1"/>
  <c r="X120" i="1"/>
  <c r="X41" i="14" s="1"/>
  <c r="X121" i="1"/>
  <c r="X42" i="14" s="1"/>
  <c r="X122" i="1"/>
  <c r="X43" i="14" s="1"/>
  <c r="X123" i="1"/>
  <c r="X44" i="14" s="1"/>
  <c r="X124" i="1"/>
  <c r="X45" i="14" s="1"/>
  <c r="X125" i="1"/>
  <c r="X46" i="14" s="1"/>
  <c r="X126" i="1"/>
  <c r="X47" i="14" s="1"/>
  <c r="X127" i="1"/>
  <c r="X48" i="14" s="1"/>
  <c r="X128" i="1"/>
  <c r="X49" i="14" s="1"/>
  <c r="X129" i="1"/>
  <c r="X50" i="14" s="1"/>
  <c r="X130" i="1"/>
  <c r="X51" i="14" s="1"/>
  <c r="X131" i="1"/>
  <c r="X52" i="14" s="1"/>
  <c r="X132" i="1"/>
  <c r="X53" i="14" s="1"/>
  <c r="X133" i="1"/>
  <c r="X54" i="14" s="1"/>
  <c r="X134" i="1"/>
  <c r="X55" i="14" s="1"/>
  <c r="X135" i="1"/>
  <c r="X56" i="14" s="1"/>
  <c r="X136" i="1"/>
  <c r="X57" i="14" s="1"/>
  <c r="X137" i="1"/>
  <c r="X58" i="14" s="1"/>
  <c r="X138" i="1"/>
  <c r="X59" i="14" s="1"/>
  <c r="X139" i="1"/>
  <c r="X60" i="14" s="1"/>
  <c r="X140" i="1"/>
  <c r="X61" i="14" s="1"/>
  <c r="X141" i="1"/>
  <c r="X62" i="14" s="1"/>
  <c r="X142" i="1"/>
  <c r="X63" i="14" s="1"/>
  <c r="X143" i="1"/>
  <c r="X64" i="14" s="1"/>
  <c r="X144" i="1"/>
  <c r="X65" i="14" s="1"/>
  <c r="X145" i="1"/>
  <c r="X66" i="14" s="1"/>
  <c r="X146" i="1"/>
  <c r="X67" i="14" s="1"/>
  <c r="X147" i="1"/>
  <c r="X68" i="14" s="1"/>
  <c r="X148" i="1"/>
  <c r="X69" i="14" s="1"/>
  <c r="X149" i="1"/>
  <c r="X70" i="14" s="1"/>
  <c r="X150" i="1"/>
  <c r="X71" i="14" s="1"/>
  <c r="X151" i="1"/>
  <c r="X72" i="14" s="1"/>
  <c r="X152" i="1"/>
  <c r="X73" i="14" s="1"/>
  <c r="X153" i="1"/>
  <c r="X74" i="14" s="1"/>
  <c r="X154" i="1"/>
  <c r="X75" i="14" s="1"/>
  <c r="X155" i="1"/>
  <c r="X76" i="14" s="1"/>
  <c r="X156" i="1"/>
  <c r="X77" i="14" s="1"/>
  <c r="X157" i="1"/>
  <c r="X78" i="14" s="1"/>
  <c r="X158" i="1"/>
  <c r="X79" i="14" s="1"/>
  <c r="X159" i="1"/>
  <c r="X80" i="14" s="1"/>
  <c r="X160" i="1"/>
  <c r="X81" i="14" s="1"/>
  <c r="X161" i="1"/>
  <c r="X82" i="14" s="1"/>
  <c r="X162" i="1"/>
  <c r="X83" i="14" s="1"/>
  <c r="X163" i="1"/>
  <c r="X84" i="14" s="1"/>
  <c r="X164" i="1"/>
  <c r="X85" i="14" s="1"/>
  <c r="X165" i="1"/>
  <c r="X86" i="14" s="1"/>
  <c r="X166" i="1"/>
  <c r="X87" i="14" s="1"/>
  <c r="X167" i="1"/>
  <c r="X88" i="14" s="1"/>
  <c r="X168" i="1"/>
  <c r="X89" i="14" s="1"/>
  <c r="X169" i="1"/>
  <c r="X3" i="18" s="1"/>
  <c r="X170" i="1"/>
  <c r="X3" i="15" s="1"/>
  <c r="X171" i="1"/>
  <c r="X4" i="15" s="1"/>
  <c r="X172" i="1"/>
  <c r="X3" i="16" s="1"/>
  <c r="X173" i="1"/>
  <c r="X4" i="16" s="1"/>
  <c r="X174" i="1"/>
  <c r="X3" i="17" s="1"/>
  <c r="X175" i="1"/>
  <c r="X4" i="17" s="1"/>
  <c r="X176" i="1"/>
  <c r="X5" i="15" s="1"/>
  <c r="X177" i="1"/>
  <c r="X5" i="16" s="1"/>
  <c r="X178" i="1"/>
  <c r="X5" i="17" s="1"/>
  <c r="X179" i="1"/>
  <c r="X6" i="17" s="1"/>
  <c r="X180" i="1"/>
  <c r="X7" i="17" s="1"/>
  <c r="X181" i="1"/>
  <c r="X4" i="18" s="1"/>
  <c r="X182" i="1"/>
  <c r="X5" i="18" s="1"/>
  <c r="X183" i="1"/>
  <c r="X6" i="15" s="1"/>
  <c r="X184" i="1"/>
  <c r="X7" i="15" s="1"/>
  <c r="X185" i="1"/>
  <c r="X6" i="18" s="1"/>
  <c r="X186" i="1"/>
  <c r="X8" i="15" s="1"/>
  <c r="X187" i="1"/>
  <c r="X8" i="17" s="1"/>
  <c r="X188" i="1"/>
  <c r="X9" i="17" s="1"/>
  <c r="X189" i="1"/>
  <c r="X10" i="17" s="1"/>
  <c r="X190" i="1"/>
  <c r="X11" i="17" s="1"/>
  <c r="X191" i="1"/>
  <c r="X12" i="17" s="1"/>
  <c r="X192" i="1"/>
  <c r="X13" i="17" s="1"/>
  <c r="X193" i="1"/>
  <c r="X14" i="17" s="1"/>
  <c r="X194" i="1"/>
  <c r="X15" i="17" s="1"/>
  <c r="X195" i="1"/>
  <c r="X16" i="17" s="1"/>
  <c r="X196" i="1"/>
  <c r="X17" i="17" s="1"/>
  <c r="X197" i="1"/>
  <c r="X18" i="17" s="1"/>
  <c r="X198" i="1"/>
  <c r="X19" i="17" s="1"/>
  <c r="X199" i="1"/>
  <c r="X20" i="17" s="1"/>
  <c r="X200" i="1"/>
  <c r="X21" i="17" s="1"/>
  <c r="X201" i="1"/>
  <c r="X7" i="18" s="1"/>
  <c r="X202" i="1"/>
  <c r="X8" i="18" s="1"/>
  <c r="X203" i="1"/>
  <c r="X9" i="15" s="1"/>
  <c r="X204" i="1"/>
  <c r="X10" i="15" s="1"/>
  <c r="X205" i="1"/>
  <c r="X9" i="18" s="1"/>
  <c r="X206" i="1"/>
  <c r="X11" i="15" s="1"/>
  <c r="X207" i="1"/>
  <c r="X12" i="15" s="1"/>
  <c r="X208" i="1"/>
  <c r="X13" i="15" s="1"/>
  <c r="X209" i="1"/>
  <c r="X14" i="15" s="1"/>
  <c r="X210" i="1"/>
  <c r="X15" i="15" s="1"/>
  <c r="X211" i="1"/>
  <c r="X82" i="13" s="1"/>
  <c r="X212" i="1"/>
  <c r="X83" i="13" s="1"/>
  <c r="X213" i="1"/>
  <c r="X84" i="13" s="1"/>
  <c r="X214" i="1"/>
  <c r="X90" i="14" s="1"/>
  <c r="X215" i="1"/>
  <c r="X6" i="16" s="1"/>
  <c r="X216" i="1"/>
  <c r="X85" i="13" s="1"/>
  <c r="X217" i="1"/>
  <c r="X86" i="13" s="1"/>
  <c r="X218" i="1"/>
  <c r="X16" i="15" s="1"/>
  <c r="X219" i="1"/>
  <c r="X10" i="18" s="1"/>
  <c r="X220" i="1"/>
  <c r="X91" i="14" s="1"/>
  <c r="X3" i="1"/>
  <c r="X3" i="13" s="1"/>
  <c r="AC221" i="1"/>
  <c r="O229" s="1"/>
  <c r="C230"/>
  <c r="C233" s="1"/>
  <c r="AB221"/>
  <c r="AA221"/>
  <c r="O232" s="1"/>
  <c r="Z221"/>
  <c r="O233" s="1"/>
  <c r="Y221"/>
  <c r="V221"/>
  <c r="I231" s="1"/>
  <c r="T221"/>
  <c r="S221"/>
  <c r="Q221"/>
  <c r="I229" s="1"/>
  <c r="P221"/>
  <c r="O228" s="1"/>
  <c r="O221"/>
  <c r="I228" s="1"/>
  <c r="L221"/>
  <c r="T35" i="12"/>
  <c r="M35"/>
  <c r="K35"/>
  <c r="J35"/>
  <c r="T34"/>
  <c r="M34"/>
  <c r="K34"/>
  <c r="J34"/>
  <c r="T33"/>
  <c r="M33"/>
  <c r="K33"/>
  <c r="J33"/>
  <c r="T32"/>
  <c r="M32"/>
  <c r="K32"/>
  <c r="J32"/>
  <c r="T31"/>
  <c r="M31"/>
  <c r="K31"/>
  <c r="J31"/>
  <c r="T30"/>
  <c r="M30"/>
  <c r="K30"/>
  <c r="J30"/>
  <c r="T29"/>
  <c r="M29"/>
  <c r="K29"/>
  <c r="J29"/>
  <c r="T28"/>
  <c r="M28"/>
  <c r="K28"/>
  <c r="J28"/>
  <c r="T27"/>
  <c r="Q27"/>
  <c r="M27"/>
  <c r="K27"/>
  <c r="J27"/>
  <c r="T26"/>
  <c r="Q26"/>
  <c r="M26"/>
  <c r="K26"/>
  <c r="J26"/>
  <c r="T25"/>
  <c r="Q25"/>
  <c r="M25"/>
  <c r="K25"/>
  <c r="J25"/>
  <c r="T24"/>
  <c r="Q24"/>
  <c r="M24"/>
  <c r="K24"/>
  <c r="J24"/>
  <c r="T23"/>
  <c r="Q23"/>
  <c r="M23"/>
  <c r="K23"/>
  <c r="J23"/>
  <c r="T22"/>
  <c r="Q22"/>
  <c r="M22"/>
  <c r="K22"/>
  <c r="J22"/>
  <c r="T21"/>
  <c r="Q21"/>
  <c r="M21"/>
  <c r="K21"/>
  <c r="J21"/>
  <c r="T20"/>
  <c r="Q20"/>
  <c r="M20"/>
  <c r="K20"/>
  <c r="J20"/>
  <c r="T19"/>
  <c r="Q19"/>
  <c r="M19"/>
  <c r="K19"/>
  <c r="J19"/>
  <c r="T18"/>
  <c r="Q18"/>
  <c r="M18"/>
  <c r="K18"/>
  <c r="J18"/>
  <c r="T17"/>
  <c r="Q17"/>
  <c r="M17"/>
  <c r="K17"/>
  <c r="J17"/>
  <c r="T16"/>
  <c r="Q16"/>
  <c r="M16"/>
  <c r="K16"/>
  <c r="J16"/>
  <c r="T15"/>
  <c r="Q15"/>
  <c r="M15"/>
  <c r="K15"/>
  <c r="J15"/>
  <c r="T14"/>
  <c r="Q14"/>
  <c r="M14"/>
  <c r="K14"/>
  <c r="J14"/>
  <c r="T13"/>
  <c r="S13"/>
  <c r="Q13"/>
  <c r="M13"/>
  <c r="K13"/>
  <c r="J13"/>
  <c r="S12"/>
  <c r="T12" s="1"/>
  <c r="Q12"/>
  <c r="M12"/>
  <c r="K12"/>
  <c r="J12"/>
  <c r="S11"/>
  <c r="T11" s="1"/>
  <c r="Q11"/>
  <c r="M11"/>
  <c r="K11"/>
  <c r="J11"/>
  <c r="S10"/>
  <c r="T10" s="1"/>
  <c r="Q10"/>
  <c r="M10"/>
  <c r="K10"/>
  <c r="J10"/>
  <c r="S9"/>
  <c r="T9" s="1"/>
  <c r="Q9"/>
  <c r="M9"/>
  <c r="K9"/>
  <c r="J9"/>
  <c r="S8"/>
  <c r="T8" s="1"/>
  <c r="Q8"/>
  <c r="M8"/>
  <c r="K8"/>
  <c r="J8"/>
  <c r="S7"/>
  <c r="T7" s="1"/>
  <c r="Q7"/>
  <c r="M7"/>
  <c r="K7"/>
  <c r="J7"/>
  <c r="S6"/>
  <c r="T6" s="1"/>
  <c r="Q6"/>
  <c r="M6"/>
  <c r="K6"/>
  <c r="J6"/>
  <c r="S5"/>
  <c r="T5" s="1"/>
  <c r="Q5"/>
  <c r="M5"/>
  <c r="K5"/>
  <c r="J5"/>
  <c r="S4"/>
  <c r="T4" s="1"/>
  <c r="Q4"/>
  <c r="M4"/>
  <c r="K4"/>
  <c r="J4"/>
  <c r="S3"/>
  <c r="T3" s="1"/>
  <c r="Q3"/>
  <c r="M3"/>
  <c r="K3"/>
  <c r="J3"/>
  <c r="S2"/>
  <c r="T2" s="1"/>
  <c r="M2"/>
  <c r="K2"/>
  <c r="J2"/>
  <c r="W204" i="1"/>
  <c r="W221" s="1"/>
  <c r="AA224" l="1"/>
  <c r="Z11" i="18"/>
  <c r="X7" i="16"/>
  <c r="R234" i="1" s="1"/>
  <c r="Z17" i="15"/>
  <c r="V7" i="16"/>
  <c r="R7"/>
  <c r="J7"/>
  <c r="V22" i="17"/>
  <c r="R22"/>
  <c r="J22"/>
  <c r="V17" i="15"/>
  <c r="R17"/>
  <c r="J17"/>
  <c r="AB7" i="16"/>
  <c r="AB22" i="17"/>
  <c r="X22"/>
  <c r="R230" i="1" s="1"/>
  <c r="AB17" i="15"/>
  <c r="T7" i="16"/>
  <c r="P7"/>
  <c r="L7"/>
  <c r="H7"/>
  <c r="T22" i="17"/>
  <c r="P22"/>
  <c r="L22"/>
  <c r="H22"/>
  <c r="V11" i="18"/>
  <c r="R11"/>
  <c r="J11"/>
  <c r="T17" i="15"/>
  <c r="P17"/>
  <c r="L17"/>
  <c r="H17"/>
  <c r="Z7" i="16"/>
  <c r="Z22" i="17"/>
  <c r="AB11" i="18"/>
  <c r="X87" i="13"/>
  <c r="R232" i="1" s="1"/>
  <c r="X11" i="18"/>
  <c r="R235" i="1" s="1"/>
  <c r="X17" i="15"/>
  <c r="R233" i="1" s="1"/>
  <c r="X92" i="14"/>
  <c r="R231" i="1" s="1"/>
  <c r="AA87" i="13"/>
  <c r="W87"/>
  <c r="S87"/>
  <c r="O87"/>
  <c r="AB87"/>
  <c r="T87"/>
  <c r="P87"/>
  <c r="L87"/>
  <c r="H87"/>
  <c r="AB92" i="14"/>
  <c r="T92"/>
  <c r="P92"/>
  <c r="L92"/>
  <c r="H92"/>
  <c r="W10" i="15"/>
  <c r="AC92" i="14"/>
  <c r="Y92"/>
  <c r="Q92"/>
  <c r="I92"/>
  <c r="AC17" i="15"/>
  <c r="Y17"/>
  <c r="Q17"/>
  <c r="I17"/>
  <c r="AC7" i="16"/>
  <c r="Y7"/>
  <c r="Q7"/>
  <c r="I7"/>
  <c r="AC22" i="17"/>
  <c r="Y22"/>
  <c r="Q22"/>
  <c r="I22"/>
  <c r="AC11" i="18"/>
  <c r="Y11"/>
  <c r="Q11"/>
  <c r="I11"/>
  <c r="AC87" i="13"/>
  <c r="Y87"/>
  <c r="Q87"/>
  <c r="I87"/>
  <c r="Z87"/>
  <c r="V87"/>
  <c r="R87"/>
  <c r="J87"/>
  <c r="Z92" i="14"/>
  <c r="V92"/>
  <c r="R92"/>
  <c r="J92"/>
  <c r="AA92"/>
  <c r="W92"/>
  <c r="S92"/>
  <c r="O92"/>
  <c r="AA17" i="15"/>
  <c r="W17"/>
  <c r="S17"/>
  <c r="O17"/>
  <c r="AA7" i="16"/>
  <c r="W7"/>
  <c r="S7"/>
  <c r="O7"/>
  <c r="AA22" i="17"/>
  <c r="W22"/>
  <c r="S22"/>
  <c r="O22"/>
  <c r="AA11" i="18"/>
  <c r="W11"/>
  <c r="S11"/>
  <c r="O11"/>
  <c r="X221" i="1"/>
  <c r="I230"/>
  <c r="I233"/>
  <c r="I234"/>
  <c r="R228"/>
  <c r="O230"/>
  <c r="I232"/>
  <c r="O231"/>
  <c r="R236" l="1"/>
  <c r="O234"/>
  <c r="I235"/>
</calcChain>
</file>

<file path=xl/comments1.xml><?xml version="1.0" encoding="utf-8"?>
<comments xmlns="http://schemas.openxmlformats.org/spreadsheetml/2006/main">
  <authors>
    <author>Author</author>
  </authors>
  <commentList>
    <comment ref="B5" authorId="0">
      <text>
        <r>
          <rPr>
            <b/>
            <sz val="9"/>
            <color indexed="81"/>
            <rFont val="Tahoma"/>
            <family val="2"/>
          </rPr>
          <t>Author:</t>
        </r>
        <r>
          <rPr>
            <b/>
            <sz val="9"/>
            <color indexed="81"/>
            <rFont val="Tahoma"/>
            <charset val="1"/>
          </rPr>
          <t xml:space="preserve">
</t>
        </r>
      </text>
    </comment>
  </commentList>
</comments>
</file>

<file path=xl/comments2.xml><?xml version="1.0" encoding="utf-8"?>
<comments xmlns="http://schemas.openxmlformats.org/spreadsheetml/2006/main">
  <authors>
    <author>Author</author>
  </authors>
  <commentList>
    <comment ref="B5" authorId="0">
      <text>
        <r>
          <rPr>
            <b/>
            <sz val="9"/>
            <color indexed="81"/>
            <rFont val="Tahoma"/>
            <family val="2"/>
          </rPr>
          <t>Author:</t>
        </r>
        <r>
          <rPr>
            <b/>
            <sz val="9"/>
            <color indexed="81"/>
            <rFont val="Tahoma"/>
            <charset val="1"/>
          </rPr>
          <t xml:space="preserve">
</t>
        </r>
      </text>
    </comment>
  </commentList>
</comments>
</file>

<file path=xl/sharedStrings.xml><?xml version="1.0" encoding="utf-8"?>
<sst xmlns="http://schemas.openxmlformats.org/spreadsheetml/2006/main" count="2239" uniqueCount="392">
  <si>
    <t>Sl. No</t>
  </si>
  <si>
    <t>Name of project/School</t>
  </si>
  <si>
    <t>Implementing Agency</t>
  </si>
  <si>
    <t>Total rooms required as per Students  strength</t>
  </si>
  <si>
    <t>Existing Rooms available</t>
  </si>
  <si>
    <t xml:space="preserve">No.of rooms taken up </t>
  </si>
  <si>
    <t>Balance rooms required   ('-' excess)</t>
  </si>
  <si>
    <t>Project Cost (in lakhs)</t>
  </si>
  <si>
    <t>Administrative Approval        (in lakhs)</t>
  </si>
  <si>
    <t>Expenditure Sanction        (in lakhs)</t>
  </si>
  <si>
    <t>Whether Greenfield or Brownfield ?</t>
  </si>
  <si>
    <t>Project cost sanctioned by P&amp;C</t>
  </si>
  <si>
    <t>Scheme</t>
  </si>
  <si>
    <t>Year</t>
  </si>
  <si>
    <t>Fund received from FD</t>
  </si>
  <si>
    <t xml:space="preserve">Fund drawn </t>
  </si>
  <si>
    <t>Tendered value  (in lakhs)</t>
  </si>
  <si>
    <t>Expenditure incurred  (in lakhs)</t>
  </si>
  <si>
    <t>U.C. given</t>
  </si>
  <si>
    <t>Physical status</t>
  </si>
  <si>
    <t>Revalidation required</t>
  </si>
  <si>
    <t>Remarks</t>
  </si>
  <si>
    <t xml:space="preserve"> Narsingarh H. S. School, Agartala, West Tripura</t>
  </si>
  <si>
    <t>THCB</t>
  </si>
  <si>
    <t>Brownfield</t>
  </si>
  <si>
    <t xml:space="preserve">SPA </t>
  </si>
  <si>
    <t>2013-14</t>
  </si>
  <si>
    <t>Structural work completed in 1st floor</t>
  </si>
  <si>
    <t xml:space="preserve"> Lankamura H. S. School, Agartala, West Tripura</t>
  </si>
  <si>
    <t xml:space="preserve">SCA untied </t>
  </si>
  <si>
    <t>2014-15</t>
  </si>
  <si>
    <t xml:space="preserve">Dismantling work is completed </t>
  </si>
  <si>
    <t xml:space="preserve"> Bani Vidyapith Girls H. S. School, Agartala, West Tripura</t>
  </si>
  <si>
    <t>2008-09</t>
  </si>
  <si>
    <t>Major part of the building raised upto roof level.</t>
  </si>
  <si>
    <t>SPA</t>
  </si>
  <si>
    <t xml:space="preserve">SCA </t>
  </si>
  <si>
    <t>2012-13</t>
  </si>
  <si>
    <t xml:space="preserve"> Prachya Bharati H. S. School, Agartala, West Tripura</t>
  </si>
  <si>
    <t>Greenfield</t>
  </si>
  <si>
    <t xml:space="preserve">SDS </t>
  </si>
  <si>
    <t>2015-16</t>
  </si>
  <si>
    <t>Finishing Work is in progress in the Eastern part and pilling work is in progress in the western part</t>
  </si>
  <si>
    <t>2010-11</t>
  </si>
  <si>
    <t>2016-17</t>
  </si>
  <si>
    <t xml:space="preserve">Finishing Work is in progress </t>
  </si>
  <si>
    <t>SCA</t>
  </si>
  <si>
    <t>2011-12</t>
  </si>
  <si>
    <t>Ramthakur Pathshala Girls H.S. School, Agartala, West Tripura</t>
  </si>
  <si>
    <t>Structural work Completed.</t>
  </si>
  <si>
    <t>Ramthakur Pathshala Boys H.S. School, Agartala, West Tripura</t>
  </si>
  <si>
    <t>Finishing work is in progress</t>
  </si>
  <si>
    <t>Kamini Kumar Singha Memorial H.S. School, Agartala, West Tripura</t>
  </si>
  <si>
    <t>Plastering work is going on.</t>
  </si>
  <si>
    <t>Kabiraj Tilla H.S. School, Agartala, West Tripura</t>
  </si>
  <si>
    <t>Column raised upto roof level in under ground floor.</t>
  </si>
  <si>
    <t>Office Tilla H.S. School, Bishalgarh, West Tripura</t>
  </si>
  <si>
    <t>GF roof custing completed, Brickwork and plastering is in progress.</t>
  </si>
  <si>
    <t>Niti Aayog</t>
  </si>
  <si>
    <t>Sakhicharan H.S. School, Agartala, West Tripura</t>
  </si>
  <si>
    <t>Temporary Structure Completed and dismentling work will be started after Durga Puja.</t>
  </si>
  <si>
    <t>Bishalgarh Town Girls High School, Bishalgarh, West Tripura</t>
  </si>
  <si>
    <t>Dismantling Completed and clear site handover to THCB</t>
  </si>
  <si>
    <t>Golaghati High School, Bishalgarh, West Tripura</t>
  </si>
  <si>
    <t>Finishing work is in progress in 1st phase and work order issued for 2nd phase of the work</t>
  </si>
  <si>
    <t xml:space="preserve">Niti Ayog </t>
  </si>
  <si>
    <t>Baidyar Dighi H.S. School, Bishalgarh, West Tripura</t>
  </si>
  <si>
    <t>Work raised upto P.L.</t>
  </si>
  <si>
    <t>Khowai Girls H.S. School,  Khowai Tripura</t>
  </si>
  <si>
    <t>brownfield</t>
  </si>
  <si>
    <t>Structural work completed, brick wall and finishing work in progress.</t>
  </si>
  <si>
    <t>Pallimangal H.S. School,  West Tripura</t>
  </si>
  <si>
    <t>First phase of work is  completed &amp; handed over. In second phase, brick and finishing work in progress</t>
  </si>
  <si>
    <t>Vidyasagar High School, West Tripura</t>
  </si>
  <si>
    <t>50% building reached upto plinth level.</t>
  </si>
  <si>
    <t>Champaknagar H.S. School,  West Tripura</t>
  </si>
  <si>
    <t>Work to be started soon.</t>
  </si>
  <si>
    <t>Barjala Binapani H.S. School,  West Tripura</t>
  </si>
  <si>
    <t>Raised upto plinth level.</t>
  </si>
  <si>
    <t>Ranir Goan H.S. School,  West Tripura</t>
  </si>
  <si>
    <t>Work order issued.</t>
  </si>
  <si>
    <t>Sankaracharyya Vidyaniketan, West Tripura</t>
  </si>
  <si>
    <t>70% Structural work completed phase-I portion.</t>
  </si>
  <si>
    <t>Bokafa H.S. School, South Tripura</t>
  </si>
  <si>
    <t>Pilling is in progress.</t>
  </si>
  <si>
    <t>Uttar Maheshpur S.B. School, Sepahijala Tripura</t>
  </si>
  <si>
    <t>40% GF roof casting has been completed.</t>
  </si>
  <si>
    <t>Bhabanipur H.S. School, Sepahijala Tripura</t>
  </si>
  <si>
    <t>Work is not required.</t>
  </si>
  <si>
    <t>Nutan Nagar Girls H.S. School, Sepahijala Tripura</t>
  </si>
  <si>
    <t>Completed</t>
  </si>
  <si>
    <t>Bishramganj H.S. School, Sepahijala Tripura</t>
  </si>
  <si>
    <t>GF roof casting has been completed.</t>
  </si>
  <si>
    <t xml:space="preserve">Niti Aayog </t>
  </si>
  <si>
    <t>Rajnagar H.S. School, West Tripura</t>
  </si>
  <si>
    <t>Pile work is in progress. Out of 193,  145 nos pile work completed. Arrangement is being made for load test.</t>
  </si>
  <si>
    <t>Ramkrishna Ashram Vidyamandir High School, West Tripura</t>
  </si>
  <si>
    <t>Dismantling work is going on.</t>
  </si>
  <si>
    <t>Nidaya H.S. School, Sepahijala Tripura</t>
  </si>
  <si>
    <t>100 Lac sanctioned by P&amp;C but project proposal of Rs.463.00 lacs send to P&amp;C for getting sectioned.</t>
  </si>
  <si>
    <t>Bodhjung Boys H.S. School, West Tripura</t>
  </si>
  <si>
    <t>Structural work , B/W , plastering work in northen block is completed, 50% of foundaton work in westren block is completed.</t>
  </si>
  <si>
    <t>Khowai English Medium H.S. School,Khowai Tripura</t>
  </si>
  <si>
    <t>Foundation work is in progress</t>
  </si>
  <si>
    <t>Khudiram English Medium H.S. School, Tripura</t>
  </si>
  <si>
    <t>2009-10</t>
  </si>
  <si>
    <t>M.G.M. H.S. School, WestTripura</t>
  </si>
  <si>
    <t>Work of FF is in finishing stage, work of the main building in old premicess reached above PL.</t>
  </si>
  <si>
    <t>Chandrapur Colony H.S. School, WestTripura</t>
  </si>
  <si>
    <t>50% Structural part has been completed.</t>
  </si>
  <si>
    <t>Kumari Madhuti Rupasree High School, Khowai Tripura</t>
  </si>
  <si>
    <t>Structural work raised upto PL.</t>
  </si>
  <si>
    <t>Bishalgarh Class XII School, WestTripura</t>
  </si>
  <si>
    <t>Ranir Bazar H.S. School, West Tripura</t>
  </si>
  <si>
    <t>ACA</t>
  </si>
  <si>
    <t>Completed and handed over.</t>
  </si>
  <si>
    <t>AD Nagar Eng.Med. H.S. School, West Tripura</t>
  </si>
  <si>
    <t>Slab casting for FF roof in !st block completed upto expansion joint. Reinforcement binding for PB in north west block is in progress.</t>
  </si>
  <si>
    <t>Subhas Nagar H.S. School, West Tripura</t>
  </si>
  <si>
    <t>Work order issued, auction tender invited for dismantling old structure.</t>
  </si>
  <si>
    <t>Construction of Ramnagar Girls' High School.</t>
  </si>
  <si>
    <t>Construction of Karaimura H. S. School.</t>
  </si>
  <si>
    <t>Construction of Sahid Bhagat Singh Hindi Medium School (Phase-I).</t>
  </si>
  <si>
    <t>Construction of Sahid Bhagat Singh Hindi Medium School (Phase-II).</t>
  </si>
  <si>
    <t>Construction of Nabagram H. S. School.</t>
  </si>
  <si>
    <t>Upgradation of infrastructure of Kalyanpur HS School</t>
  </si>
  <si>
    <t>SDS</t>
  </si>
  <si>
    <t>Ram Krishna Vivekananda Vidyalaya, Agartala</t>
  </si>
  <si>
    <t>Dr. B.R Ambedkar High School, Agartala</t>
  </si>
  <si>
    <t>Auditorium at St Paul's HS School Agartala</t>
  </si>
  <si>
    <t>Work started</t>
  </si>
  <si>
    <t>Bardowali HS School</t>
  </si>
  <si>
    <t>Kirit Bikram Institute(KBI),Udaipur (PhaseI)</t>
  </si>
  <si>
    <t>PWD</t>
  </si>
  <si>
    <t xml:space="preserve"> Bijoy Kumar Girls H. S. School, Agartala, West Tripura</t>
  </si>
  <si>
    <t>GF work 70% completed, FF work 50% completed and foundation work of remaining part 75% completed</t>
  </si>
  <si>
    <t>Netaji Subhash Vidyaniketan, Agartala, West Tripura(Phase III)</t>
  </si>
  <si>
    <t>Dismantling Work complete.</t>
  </si>
  <si>
    <t>Upgradation of infrastructure of NSV under ACA/Phase-II</t>
  </si>
  <si>
    <t>Work Completed.</t>
  </si>
  <si>
    <t>Earth filling at the back side water bodies at NSV and Construction of boundary wall.</t>
  </si>
  <si>
    <t>Work Almost Completed.</t>
  </si>
  <si>
    <t>Upgradation of infrastructure of NSV etc. Dev. Playground with drainage facilities and installation of one befitting entrance gate at mid section, Construction of storm water drainage.</t>
  </si>
  <si>
    <t>3nos. Work order issued. Earth work in field in progress. Other works not yet started.</t>
  </si>
  <si>
    <t>Baghan H.S. School,  North Tripura</t>
  </si>
  <si>
    <t>DNIT under preperation by PWD</t>
  </si>
  <si>
    <t>Dharmanagar Girls H.S. School,  North Tripura</t>
  </si>
  <si>
    <t>2006-07</t>
  </si>
  <si>
    <t>Dharmanagar Girls H.S. School,  North Tripura (PhaseII)</t>
  </si>
  <si>
    <t xml:space="preserve">Dharmanagar Boys  H.S. School,(BBI)(Phase II)  </t>
  </si>
  <si>
    <t>2007-08</t>
  </si>
  <si>
    <t>Kanchanpur H.S. School,  North Tripura</t>
  </si>
  <si>
    <t>Chawmanu H.S. School,  Dhalai Tripura</t>
  </si>
  <si>
    <t>Work order issued, existing structure demolished,foundation work started</t>
  </si>
  <si>
    <t>Anandabazar H.S. School,  North Tripura</t>
  </si>
  <si>
    <t>Srirampur Suryamani M. H.S. School,  Unakoti Tripura</t>
  </si>
  <si>
    <t>Taibandal H.S. School,  Shipahijala Tripura</t>
  </si>
  <si>
    <t>Partly brownfield</t>
  </si>
  <si>
    <t>Work raised upto lintel level.</t>
  </si>
  <si>
    <t>Kathalia H.S. School,  Shipahijala Tripura</t>
  </si>
  <si>
    <t>Structural work completed, finishing work is in progress.</t>
  </si>
  <si>
    <t>Melaghar H.S. School,  Shipahijala Tripura</t>
  </si>
  <si>
    <t>Sonamura Girls H.S. School,  Shipahijala Tripura (Phase I)</t>
  </si>
  <si>
    <t>Sonamura Girls H.S. School,  Shipahijala Tripura (Phase II)</t>
  </si>
  <si>
    <t>Structural work is in progress.</t>
  </si>
  <si>
    <t>Sonamura Girls H.S. School,  Shipahijala Tripura(Phase III)</t>
  </si>
  <si>
    <t>Sonamura Girls H.S. School,  Shipahijala Tripura</t>
  </si>
  <si>
    <t>Bharat Sadar Para Class XII School,  Khowai Tripura</t>
  </si>
  <si>
    <t>Work order issued</t>
  </si>
  <si>
    <t>Tulasikhar Rajnagar H.S. School,  Khowai Tripura</t>
  </si>
  <si>
    <t>Tender Called</t>
  </si>
  <si>
    <t>Hrishyamuk H.S. School,  South Tripura</t>
  </si>
  <si>
    <t>Finishing work is in progress in front and west block.</t>
  </si>
  <si>
    <t>Arjyacolony H.S. School,  South Tripura</t>
  </si>
  <si>
    <t>East &amp; South block completed &amp; handed over, work is in progress for northen block.</t>
  </si>
  <si>
    <t>Silachari H.S. School,  Gomati Tripura</t>
  </si>
  <si>
    <t>Karbook Panjihum H.S. School,  Gomati Tripura</t>
  </si>
  <si>
    <t>Demolishing work completed, structural drawing issued, foundation work will be started soon.</t>
  </si>
  <si>
    <t>K.C. Girls H.S. School, Dhalai Tripura</t>
  </si>
  <si>
    <t>K.K. Nagar H.S. School, Sepahijala Tripura</t>
  </si>
  <si>
    <t>Out of four block, 1st block completed upto roof level, 2nd block upto lintel level, 3rd and 4th block foundation work is in progress.</t>
  </si>
  <si>
    <t>Baikhora H.S. School, South Tripura</t>
  </si>
  <si>
    <t>Boxanagar H.S. School, Sepahijala Tripura</t>
  </si>
  <si>
    <t>Completed upto roof level except western side.</t>
  </si>
  <si>
    <t>Mohanbogh High School, Sepahijala Tripura</t>
  </si>
  <si>
    <t>Umakanta Academy, West Tripura</t>
  </si>
  <si>
    <t>Dismantling work completed and foundation work is in progress.</t>
  </si>
  <si>
    <t>Ramesh H.S. School, Gomati Tripura</t>
  </si>
  <si>
    <t>Project cost 557 lac, amount sanctioned Rs.100.00 lacs, balance Rs.457.00 lac  sanction required for calling tender.</t>
  </si>
  <si>
    <t>Ganganagar High School, Dhalai</t>
  </si>
  <si>
    <t>Rajnagar H.S. School, Belonia Tripura</t>
  </si>
  <si>
    <t>Phase-I completed by PWD.</t>
  </si>
  <si>
    <t>Barpathari H.S. School, WestTripura</t>
  </si>
  <si>
    <t>Matabari H.S. School, Gomati Tripura</t>
  </si>
  <si>
    <t>Teliamura H.S. School, Khowai Tripura</t>
  </si>
  <si>
    <t>Work order issued. Work to be started soon.</t>
  </si>
  <si>
    <t>Belkhum Bari H.S. School, Unokoti Tripura</t>
  </si>
  <si>
    <t>DPR to be submitted by PWD</t>
  </si>
  <si>
    <t>Jampui H.S. School, North Tripura</t>
  </si>
  <si>
    <t>Gachiram Para High School, North Tripura</t>
  </si>
  <si>
    <t>1st,2nd,3rd call rejected. 4th call being invited.</t>
  </si>
  <si>
    <t>Laljuri H.S. School, North Tripura</t>
  </si>
  <si>
    <t xml:space="preserve">Work order issued. </t>
  </si>
  <si>
    <t>Raishyabari H.S. School, Dhalai Tripura</t>
  </si>
  <si>
    <t>Matai H.S. School, Belonia Tripura</t>
  </si>
  <si>
    <t>Udaipur Girls H.S. School, Gomati Tripura</t>
  </si>
  <si>
    <t>Sudhanya Debbarma Memorial Smriti H.S. School, Sepahijala Tripura</t>
  </si>
  <si>
    <t>Work order being issued</t>
  </si>
  <si>
    <t>Upgradation of Dolugaon HS School North Tripura</t>
  </si>
  <si>
    <t>Drawing and concept paper under preperation</t>
  </si>
  <si>
    <t>Construction of DIET Kakraban</t>
  </si>
  <si>
    <t xml:space="preserve">Work completed. </t>
  </si>
  <si>
    <t>Maintenance of TBSE</t>
  </si>
  <si>
    <t>Santinagar HS</t>
  </si>
  <si>
    <t>Kaulikura H. S. School at Kailashahar, Unakoti</t>
  </si>
  <si>
    <t xml:space="preserve"> New Kunjaban Township H.S.School,Kunjaban,Agartala (phase I)</t>
  </si>
  <si>
    <t>New Kunjaban Township School (Phase-II)/SH: Construction of boundary wall including gate, site development and internal road work with drainage system for new Kunjaban Township School at Agartala, West Tripura.</t>
  </si>
  <si>
    <t>Upgradation of Infrastructure of boundary wall, site development &amp; internal road with dranage system of Shishu Bihar School, Agartala, West Tripura</t>
  </si>
  <si>
    <t xml:space="preserve">Upgradation of MTB Girls' H. S. School </t>
  </si>
  <si>
    <t>Upgradation of MTB Girls' H. S. School  (phase-I).</t>
  </si>
  <si>
    <t>Construction of 100 capacity Boys' Hostel for Daodarani Fazil H.S. Madrassa, Sonamura, Sepahijala District / Tilla Bazar Fazil H.S. Madrassa, Kailashahar, Unakoti / Bishalgarh Madrassa, Sepahijala District, Tripura</t>
  </si>
  <si>
    <t>Work completed. Balance fund required.</t>
  </si>
  <si>
    <t>100 seated hostel at Tilabazar Madrassa</t>
  </si>
  <si>
    <t>100 seated hostel at Bishalgarh Madrassa</t>
  </si>
  <si>
    <t>100 seated hostel at Daodarani Fazil HS Madrassa</t>
  </si>
  <si>
    <t>50 seated Hostel for Bishnupriya manipuri Boys, Rajbari HS Dharmanagar</t>
  </si>
  <si>
    <t>Work stranded due to Court injunction</t>
  </si>
  <si>
    <t>Harachandra Class XII school</t>
  </si>
  <si>
    <t>Concept paper &amp; drawing under preparation.</t>
  </si>
  <si>
    <t>Renovation &amp; upgradation of Kailashahar Govt Girls HS school</t>
  </si>
  <si>
    <t>NLCPR</t>
  </si>
  <si>
    <t>Work in progress</t>
  </si>
  <si>
    <t>Construction of 50 Type III redsidential quarters for hostel superintendents</t>
  </si>
  <si>
    <t>NEC</t>
  </si>
  <si>
    <t>Work on 13 hostels in progress out of which 9 already completed.</t>
  </si>
  <si>
    <t>Nabinroy Bari High school Amarpur</t>
  </si>
  <si>
    <t>Chandraipara HS School, Ambassa</t>
  </si>
  <si>
    <t>Manu HS, Sabroom</t>
  </si>
  <si>
    <t>Radha Kishore Institution,(RKI) kailasahar, (Phase I)</t>
  </si>
  <si>
    <t>SDM SNM</t>
  </si>
  <si>
    <t>Vivekananda Vidya Mandir, Gomati Tripura</t>
  </si>
  <si>
    <t>RD</t>
  </si>
  <si>
    <t>Finishing work is in progress.</t>
  </si>
  <si>
    <t>Asgar Rahamanpur High School, Sepahijala Tripura</t>
  </si>
  <si>
    <t xml:space="preserve">Drawing and Estimate under preparation by RD </t>
  </si>
  <si>
    <t>Khumpui Academy H.S. School, North Tripura</t>
  </si>
  <si>
    <t>TTAADC</t>
  </si>
  <si>
    <t>Work completed first phase.</t>
  </si>
  <si>
    <t>St.John's High School (Private School), Killa, Udaipur 
( boundary wall around the boys' &amp; girls' hostels)</t>
  </si>
  <si>
    <t>DM G</t>
  </si>
  <si>
    <t>Upgradation of Darul Ullom Junior Madrasa, Rajdharnagar,Udaipur, Gomati</t>
  </si>
  <si>
    <t xml:space="preserve">Construction of 20 Nos.
Madrassa building completed except Khedabari Islamia Junior Madrasa under Melaghar R.D.Block &amp; 
Karaliamura Junior Madrasa 
</t>
  </si>
  <si>
    <t>Construction of 10(ten) Junior Basic (JB) School building under Chailengta Inspectorate of School, Dhalai, namely (i) Twaichandra Para  (ii)Ramdhan C.P.(iii) Birchandra R.P (iv) Kunja Mohan R.P. (v) Budhijoy R.P.(vi) Ananda Hari R.P.(vii) Tankarai R.P. (viii) Nachya Kr. R.P. (ix) Madhya Chailengta (x) Badan C.P.</t>
  </si>
  <si>
    <t>Construction of School building of Nishi Kumar Murasing Para Class XII School, South Tripura</t>
  </si>
  <si>
    <t>DM South</t>
  </si>
  <si>
    <t xml:space="preserve">Construction of 120 metre boundary wall of Manaipathar High School </t>
  </si>
  <si>
    <t>I/S, 
Sonamura</t>
  </si>
  <si>
    <t>120 meterboundary wall of telkajla H.S</t>
  </si>
  <si>
    <t>Procurement of furniture for Madrassa</t>
  </si>
  <si>
    <t>DEE</t>
  </si>
  <si>
    <t>Development of site at East Harua for KV North tripura</t>
  </si>
  <si>
    <t>Work not yet taken up</t>
  </si>
  <si>
    <t>Kalacherra Junior Madrasa under Kadamtala Block, North Tripura.</t>
  </si>
  <si>
    <t>DM N</t>
  </si>
  <si>
    <t>Dakshin Padmabil Naydrone Junior Madrasa under Panisagar Block, North Tripura.</t>
  </si>
  <si>
    <t>Ratacherra Junior Madrasa under Kumarghat Block, Unakoti.</t>
  </si>
  <si>
    <t>DM U</t>
  </si>
  <si>
    <t>South Samrupur Junior Madrasa under Gournagar Block, Unakoti.</t>
  </si>
  <si>
    <t>Naba Santi Ganj Pathalia Junior Madrasa under Bishalgarh, Sepahijala</t>
  </si>
  <si>
    <t>DM W</t>
  </si>
  <si>
    <t>Ghaniamara Junior Madrasa under Bishalgarh, Sepahijala</t>
  </si>
  <si>
    <t>Bastali Naljala Junior Madrasa under Bishalgarh Sub-Division, Sepahijala</t>
  </si>
  <si>
    <t>Telkajla  Islamia Junior Madrasa under Melaghar RD Block, Sepahijala</t>
  </si>
  <si>
    <t>Adampur Hasania Junior Madrasa under Boxanagar RD Block, Sepahijala</t>
  </si>
  <si>
    <t>Khaddya Khala Islamia Junior Madrasa under Kathalia RD Block, Sepahijala</t>
  </si>
  <si>
    <t>Not started</t>
  </si>
  <si>
    <t>Rabigopalpara Islamia Junior Madrasa under Melaghar R.D.Block, Sepahijala</t>
  </si>
  <si>
    <t>Karaliamura Junior Madrassa, Sonamura</t>
  </si>
  <si>
    <t>DM SPJ</t>
  </si>
  <si>
    <t>Khedabari Islamia Junior Madrassa, Melaghar</t>
  </si>
  <si>
    <t>Renovation works at Padmapur HS for Kendriya Vidyalaya</t>
  </si>
  <si>
    <t>DM North</t>
  </si>
  <si>
    <t>Purchase of land for NCI sonamura</t>
  </si>
  <si>
    <t>SDM Sonamura</t>
  </si>
  <si>
    <t>Infrastructure development of R K Mission Viveknagar &amp; Agartala</t>
  </si>
  <si>
    <t>RK Mission</t>
  </si>
  <si>
    <t xml:space="preserve">Upgradation of infrastructure of 100 HS </t>
  </si>
  <si>
    <t>Upgradation of infrastructure of 150 High schools</t>
  </si>
  <si>
    <t>Ramkrishna  Pathshala J.B. School, West Tripura.</t>
  </si>
  <si>
    <t>Eng Cell</t>
  </si>
  <si>
    <t>Construction of 100 capacity Boys' Hostel at Baspukur Sr. Madrassa, Kathalia Block</t>
  </si>
  <si>
    <t>Uniform grant to state government aided school</t>
  </si>
  <si>
    <t>Algapur High School.</t>
  </si>
  <si>
    <t>NA</t>
  </si>
  <si>
    <t>Lal Charra Colony High School.</t>
  </si>
  <si>
    <t>Pabiya Charra High School.</t>
  </si>
  <si>
    <t>Kalinagar High School.</t>
  </si>
  <si>
    <t>Chantaibari High School.</t>
  </si>
  <si>
    <t>Taranagar High School.</t>
  </si>
  <si>
    <t>Jagatpur High School.</t>
  </si>
  <si>
    <t>Pratapgarh High School.</t>
  </si>
  <si>
    <t>Uttar Debendranagar High School.</t>
  </si>
  <si>
    <t>Akhalia Charra High School.</t>
  </si>
  <si>
    <t>Bagabassa High School.</t>
  </si>
  <si>
    <t>Bijoygiri High School.</t>
  </si>
  <si>
    <t>Kathalia Charra H.S. School.</t>
  </si>
  <si>
    <t>Durlabnarayan H.S. School.</t>
  </si>
  <si>
    <t>Surendranagar H.S. School.</t>
  </si>
  <si>
    <t>Badharghat H.S. School.</t>
  </si>
  <si>
    <t>Chatakchari H.S. School.</t>
  </si>
  <si>
    <t>Urmai H.S. School.</t>
  </si>
  <si>
    <t>Work above PL.</t>
  </si>
  <si>
    <t>Padmapur H.S. School</t>
  </si>
  <si>
    <t>Centering and shuttring  work is in progress for FF roof custed.</t>
  </si>
  <si>
    <t>Sribhumi H.S. School</t>
  </si>
  <si>
    <t>Champaknagar H.S. School</t>
  </si>
  <si>
    <t>50% roof custing completed.</t>
  </si>
  <si>
    <t>Pitra H.S. School</t>
  </si>
  <si>
    <t>Plastering work is in progress</t>
  </si>
  <si>
    <t>South Bagma H.S. School</t>
  </si>
  <si>
    <t>Centering and shuttring  work for roofing is in progress.</t>
  </si>
  <si>
    <t>Baikhora H.S. School</t>
  </si>
  <si>
    <t>Raised upto roof level.</t>
  </si>
  <si>
    <t>East Kalabari H.S. School</t>
  </si>
  <si>
    <t>Work will be started soon.</t>
  </si>
  <si>
    <t>Debdaru H.S. School</t>
  </si>
  <si>
    <t>Dulogoang H.S. School</t>
  </si>
  <si>
    <t>Roof slab cust completed.</t>
  </si>
  <si>
    <t xml:space="preserve">  East Durjoynagar High School.</t>
  </si>
  <si>
    <t>B/W upto lintel level &amp; all column raised upto top beam level.</t>
  </si>
  <si>
    <t>Mirza Chandrapur High School.</t>
  </si>
  <si>
    <t>Finishing work is going on.</t>
  </si>
  <si>
    <t>Jalemabari High School.</t>
  </si>
  <si>
    <t>Roof custing work is in progress.</t>
  </si>
  <si>
    <t>Gokulnagar High School.</t>
  </si>
  <si>
    <t>Krishnagar Bhumihin High School.</t>
  </si>
  <si>
    <t>Uttar lalchari High School.</t>
  </si>
  <si>
    <t>Raised upto PL</t>
  </si>
  <si>
    <t>Maharani High School.</t>
  </si>
  <si>
    <t>Raised above PL</t>
  </si>
  <si>
    <t xml:space="preserve"> Swami Dayalananda H. S. School, Agartala, West Tripura</t>
  </si>
  <si>
    <t>Nishi Kumar Murasingh HS School Santirbazar</t>
  </si>
  <si>
    <t>DM Gomati</t>
  </si>
  <si>
    <t>Karaliamura Jr Madrassa, Sonamura</t>
  </si>
  <si>
    <t>Construction of new school building for Ishanchandranagar Pargana H. S. School at Bishalgarh, West Tripura</t>
  </si>
  <si>
    <t>Construction of Henry Derozio English Medium School, Kunjaban near basic Training College, Agartala, Tripura West.</t>
  </si>
  <si>
    <t>Upgradation of infrastructure of Pragati Vidyabhawan H.S School at Agartala, West Tripura</t>
  </si>
  <si>
    <t>Upgradation of infrastructure of Tripurasundari H. S. School</t>
  </si>
  <si>
    <t>Up-gradation of infrastructure of Nishi Kumar Murasingh Para High School, Santirbazar, South Tripura</t>
  </si>
  <si>
    <t xml:space="preserve">Up-gradation of Infrastructure of Debendra Chowdhury Para S B School, Belcharra, Khowai. </t>
  </si>
  <si>
    <t>Construction of Kamalghat Higher  Secondary School  at Kamalghat (Phase- II).</t>
  </si>
  <si>
    <t>Up gradation of infrastructure of Birendranagar Higher Secondary School Jirania under West District Tripura</t>
  </si>
  <si>
    <t xml:space="preserve">Up gradation of infrastructure of Taibandal H.S School under Sepahijala District </t>
  </si>
  <si>
    <t xml:space="preserve">Construction of buildings for  33 numbers Scheme for Providing Quality Education in  Madrassa  @ Rs. 19.26 lakhs </t>
  </si>
  <si>
    <t>Green field</t>
  </si>
  <si>
    <t>Partially completed</t>
  </si>
  <si>
    <t>Work of 11 Schools in progress. Otherrs complete</t>
  </si>
  <si>
    <t>Work of 7 Schools in progress. Otherrs complete</t>
  </si>
  <si>
    <t>Construction of 100 HS and 150 High schools</t>
  </si>
  <si>
    <t xml:space="preserve">Construction of 4 nos. Rooms at telkajla HS School </t>
  </si>
  <si>
    <t>In progress</t>
  </si>
  <si>
    <t>Completed &amp; ready for handing over.</t>
  </si>
  <si>
    <t>Completed in Phase I</t>
  </si>
  <si>
    <t>Not yet started</t>
  </si>
  <si>
    <t>In progree. Supply order issued</t>
  </si>
  <si>
    <t>Others</t>
  </si>
  <si>
    <t>Pending UC</t>
  </si>
  <si>
    <t>Fund received in 2016</t>
  </si>
  <si>
    <t>Reallocation proposed</t>
  </si>
  <si>
    <t>Reallocation to be done</t>
  </si>
  <si>
    <t>Reallocated</t>
  </si>
  <si>
    <t>Fund lapsed</t>
  </si>
  <si>
    <t>Construction of DAT Amarpur HS School</t>
  </si>
  <si>
    <t>DSE</t>
  </si>
  <si>
    <t>SCS</t>
  </si>
  <si>
    <t>Drawn</t>
  </si>
  <si>
    <t>Fund received</t>
  </si>
  <si>
    <t>Lapsed</t>
  </si>
  <si>
    <t>To be refunded</t>
  </si>
  <si>
    <t>To be reallocated</t>
  </si>
  <si>
    <t>Reallocated but yet to be drawn</t>
  </si>
  <si>
    <t>Balance</t>
  </si>
  <si>
    <t>Fund received during 2016-17</t>
  </si>
  <si>
    <t>Reallocated and drawn</t>
  </si>
  <si>
    <t>Proposed for reallocation already</t>
  </si>
  <si>
    <t>To be surrendered</t>
  </si>
  <si>
    <t>UC pending</t>
  </si>
  <si>
    <t>DMs</t>
  </si>
  <si>
    <t>Refund to be proposed</t>
  </si>
  <si>
    <t>Tender under scrutiny</t>
  </si>
  <si>
    <t>Work raised above plinth level</t>
  </si>
  <si>
    <t>Sl No.</t>
  </si>
</sst>
</file>

<file path=xl/styles.xml><?xml version="1.0" encoding="utf-8"?>
<styleSheet xmlns="http://schemas.openxmlformats.org/spreadsheetml/2006/main">
  <numFmts count="2">
    <numFmt numFmtId="164" formatCode="0.0000"/>
    <numFmt numFmtId="165" formatCode="0.000"/>
  </numFmts>
  <fonts count="12">
    <font>
      <sz val="11"/>
      <color theme="1"/>
      <name val="Calibri"/>
      <family val="2"/>
      <scheme val="minor"/>
    </font>
    <font>
      <b/>
      <sz val="11"/>
      <color theme="1"/>
      <name val="Arial"/>
      <family val="2"/>
    </font>
    <font>
      <sz val="9"/>
      <color theme="1"/>
      <name val="Calibri"/>
      <family val="2"/>
      <scheme val="minor"/>
    </font>
    <font>
      <b/>
      <sz val="9"/>
      <color indexed="81"/>
      <name val="Tahoma"/>
      <charset val="1"/>
    </font>
    <font>
      <b/>
      <sz val="9"/>
      <color indexed="81"/>
      <name val="Tahoma"/>
      <family val="2"/>
    </font>
    <font>
      <sz val="10"/>
      <name val="Arial Black"/>
      <family val="2"/>
    </font>
    <font>
      <b/>
      <sz val="10"/>
      <color theme="1"/>
      <name val="Arial Black"/>
      <family val="2"/>
    </font>
    <font>
      <sz val="10"/>
      <color theme="1"/>
      <name val="Arial Black"/>
      <family val="2"/>
    </font>
    <font>
      <b/>
      <sz val="10"/>
      <name val="Arial Black"/>
      <family val="2"/>
    </font>
    <font>
      <b/>
      <sz val="10"/>
      <color rgb="FFFF0000"/>
      <name val="Arial Black"/>
      <family val="2"/>
    </font>
    <font>
      <b/>
      <sz val="10"/>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67">
    <xf numFmtId="0" fontId="0" fillId="0" borderId="0" xfId="0"/>
    <xf numFmtId="0" fontId="1" fillId="0" borderId="1" xfId="0" applyFont="1" applyFill="1" applyBorder="1" applyAlignment="1">
      <alignment horizontal="left" vertical="top"/>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vertical="center"/>
    </xf>
    <xf numFmtId="2" fontId="2" fillId="0" borderId="1" xfId="0" applyNumberFormat="1" applyFont="1" applyFill="1" applyBorder="1" applyAlignment="1">
      <alignment vertical="center"/>
    </xf>
    <xf numFmtId="2" fontId="2" fillId="0" borderId="1" xfId="0" applyNumberFormat="1" applyFont="1" applyFill="1" applyBorder="1" applyAlignment="1">
      <alignment horizontal="center" vertical="center"/>
    </xf>
    <xf numFmtId="0" fontId="0" fillId="0" borderId="1" xfId="0" applyBorder="1"/>
    <xf numFmtId="0" fontId="0" fillId="0" borderId="1" xfId="0" applyBorder="1" applyAlignment="1">
      <alignment wrapText="1"/>
    </xf>
    <xf numFmtId="0" fontId="0" fillId="0" borderId="0" xfId="0" applyBorder="1"/>
    <xf numFmtId="0" fontId="0" fillId="0" borderId="0" xfId="0" applyAlignment="1">
      <alignment wrapText="1"/>
    </xf>
    <xf numFmtId="0" fontId="0" fillId="0" borderId="1" xfId="0" applyFont="1" applyBorder="1" applyAlignment="1">
      <alignment horizontal="center" vertical="top" wrapText="1"/>
    </xf>
    <xf numFmtId="0" fontId="5" fillId="0" borderId="1" xfId="0" applyFont="1" applyFill="1" applyBorder="1" applyAlignment="1">
      <alignment horizontal="center" vertical="top" wrapText="1"/>
    </xf>
    <xf numFmtId="2" fontId="5" fillId="5" borderId="1"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horizontal="center" vertical="top" wrapText="1"/>
    </xf>
    <xf numFmtId="0" fontId="7" fillId="0" borderId="0" xfId="0" applyFont="1" applyAlignment="1">
      <alignment horizontal="center" vertical="top" wrapText="1"/>
    </xf>
    <xf numFmtId="0" fontId="7" fillId="0" borderId="0" xfId="0" applyFont="1" applyAlignment="1">
      <alignment horizontal="center" vertical="top"/>
    </xf>
    <xf numFmtId="0" fontId="7" fillId="0" borderId="1" xfId="0" applyFont="1" applyFill="1" applyBorder="1" applyAlignment="1">
      <alignment horizontal="center" vertical="top" wrapText="1"/>
    </xf>
    <xf numFmtId="0" fontId="7" fillId="0" borderId="4" xfId="0" applyFont="1" applyFill="1" applyBorder="1" applyAlignment="1">
      <alignment horizontal="center" vertical="top" wrapText="1"/>
    </xf>
    <xf numFmtId="0" fontId="7" fillId="0" borderId="1" xfId="0" applyFont="1" applyBorder="1" applyAlignment="1">
      <alignment horizontal="center" vertical="top" wrapText="1"/>
    </xf>
    <xf numFmtId="2" fontId="7" fillId="0" borderId="1" xfId="0" applyNumberFormat="1" applyFont="1" applyFill="1" applyBorder="1" applyAlignment="1">
      <alignment horizontal="center" vertical="top" wrapText="1"/>
    </xf>
    <xf numFmtId="2" fontId="7" fillId="0" borderId="4" xfId="0" applyNumberFormat="1" applyFont="1" applyFill="1" applyBorder="1" applyAlignment="1">
      <alignment horizontal="center" vertical="top" wrapText="1"/>
    </xf>
    <xf numFmtId="2" fontId="7" fillId="0" borderId="1" xfId="0" applyNumberFormat="1" applyFont="1" applyBorder="1" applyAlignment="1">
      <alignment horizontal="center" vertical="top" wrapText="1"/>
    </xf>
    <xf numFmtId="2" fontId="6" fillId="0" borderId="1" xfId="0" applyNumberFormat="1" applyFont="1" applyFill="1" applyBorder="1" applyAlignment="1">
      <alignment horizontal="center" vertical="top" wrapText="1"/>
    </xf>
    <xf numFmtId="2" fontId="8" fillId="3" borderId="2" xfId="0" applyNumberFormat="1" applyFont="1" applyFill="1" applyBorder="1" applyAlignment="1">
      <alignment horizontal="center" vertical="top" wrapText="1"/>
    </xf>
    <xf numFmtId="0" fontId="7" fillId="0" borderId="3" xfId="0" applyFont="1" applyFill="1" applyBorder="1" applyAlignment="1">
      <alignment horizontal="center" vertical="top" wrapText="1"/>
    </xf>
    <xf numFmtId="2" fontId="5" fillId="3" borderId="1" xfId="0" applyNumberFormat="1" applyFont="1" applyFill="1" applyBorder="1" applyAlignment="1">
      <alignment horizontal="center" vertical="top" wrapText="1"/>
    </xf>
    <xf numFmtId="2" fontId="8" fillId="3" borderId="1" xfId="0" applyNumberFormat="1" applyFont="1" applyFill="1" applyBorder="1" applyAlignment="1">
      <alignment horizontal="center" vertical="top" wrapText="1"/>
    </xf>
    <xf numFmtId="2" fontId="7" fillId="3" borderId="1" xfId="0" applyNumberFormat="1" applyFont="1" applyFill="1" applyBorder="1" applyAlignment="1">
      <alignment horizontal="center" vertical="top" wrapText="1"/>
    </xf>
    <xf numFmtId="0" fontId="7" fillId="4" borderId="1" xfId="0" applyFont="1" applyFill="1" applyBorder="1" applyAlignment="1">
      <alignment horizontal="center" vertical="top" wrapText="1"/>
    </xf>
    <xf numFmtId="2" fontId="7" fillId="4" borderId="1" xfId="0" applyNumberFormat="1" applyFont="1" applyFill="1" applyBorder="1" applyAlignment="1">
      <alignment horizontal="center" vertical="top" wrapText="1"/>
    </xf>
    <xf numFmtId="2" fontId="9" fillId="4"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2" fontId="8" fillId="0" borderId="1" xfId="0" applyNumberFormat="1" applyFont="1" applyFill="1" applyBorder="1" applyAlignment="1">
      <alignment horizontal="center" vertical="top" wrapText="1"/>
    </xf>
    <xf numFmtId="2" fontId="7" fillId="0" borderId="0" xfId="0" applyNumberFormat="1" applyFont="1" applyFill="1" applyAlignment="1">
      <alignment horizontal="center" vertical="top" wrapText="1"/>
    </xf>
    <xf numFmtId="0" fontId="7" fillId="0" borderId="2" xfId="0" applyFont="1" applyFill="1" applyBorder="1" applyAlignment="1">
      <alignment horizontal="center" vertical="top" wrapText="1"/>
    </xf>
    <xf numFmtId="2" fontId="7" fillId="0" borderId="2" xfId="0" applyNumberFormat="1" applyFont="1" applyFill="1" applyBorder="1" applyAlignment="1">
      <alignment horizontal="center" vertical="top" wrapText="1"/>
    </xf>
    <xf numFmtId="2" fontId="7" fillId="2" borderId="1" xfId="0" applyNumberFormat="1" applyFont="1" applyFill="1" applyBorder="1" applyAlignment="1">
      <alignment horizontal="center" vertical="top" wrapText="1"/>
    </xf>
    <xf numFmtId="164" fontId="5" fillId="0" borderId="1" xfId="0" applyNumberFormat="1" applyFont="1" applyFill="1" applyBorder="1" applyAlignment="1">
      <alignment horizontal="center" vertical="top" wrapText="1"/>
    </xf>
    <xf numFmtId="2" fontId="7" fillId="0" borderId="3" xfId="0" applyNumberFormat="1" applyFont="1" applyFill="1" applyBorder="1" applyAlignment="1">
      <alignment horizontal="center" vertical="top" wrapText="1"/>
    </xf>
    <xf numFmtId="0" fontId="5" fillId="0" borderId="2" xfId="0"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0" fontId="7" fillId="0" borderId="2" xfId="0" applyFont="1" applyBorder="1" applyAlignment="1">
      <alignment horizontal="center" vertical="top" wrapText="1"/>
    </xf>
    <xf numFmtId="0" fontId="7" fillId="0" borderId="0" xfId="0" applyFont="1" applyBorder="1" applyAlignment="1">
      <alignment horizontal="center" vertical="top" wrapText="1"/>
    </xf>
    <xf numFmtId="2" fontId="7" fillId="0" borderId="0" xfId="0" applyNumberFormat="1" applyFont="1" applyBorder="1" applyAlignment="1">
      <alignment horizontal="center" vertical="top" wrapText="1"/>
    </xf>
    <xf numFmtId="0" fontId="6" fillId="0" borderId="1" xfId="0" applyFont="1" applyBorder="1" applyAlignment="1">
      <alignment horizontal="center" vertical="top" wrapText="1"/>
    </xf>
    <xf numFmtId="2" fontId="6" fillId="0" borderId="1" xfId="0" applyNumberFormat="1" applyFont="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1" fillId="0" borderId="1" xfId="0" applyFont="1" applyFill="1" applyBorder="1" applyAlignment="1">
      <alignment horizontal="center" vertical="top" wrapText="1"/>
    </xf>
    <xf numFmtId="0" fontId="11" fillId="0" borderId="2" xfId="0" applyFont="1" applyFill="1" applyBorder="1" applyAlignment="1">
      <alignment horizontal="center" vertical="top" wrapText="1"/>
    </xf>
    <xf numFmtId="0" fontId="0" fillId="0" borderId="1" xfId="0" applyFont="1" applyBorder="1" applyAlignment="1">
      <alignment wrapText="1"/>
    </xf>
    <xf numFmtId="0" fontId="7" fillId="0" borderId="1" xfId="0" applyFont="1" applyBorder="1" applyAlignment="1">
      <alignment horizontal="left" vertical="top" wrapText="1"/>
    </xf>
    <xf numFmtId="0" fontId="6" fillId="0" borderId="1" xfId="0" applyFont="1" applyBorder="1" applyAlignment="1">
      <alignment horizontal="left" vertical="top"/>
    </xf>
    <xf numFmtId="0" fontId="0" fillId="0" borderId="1" xfId="0" applyBorder="1" applyAlignment="1">
      <alignment horizontal="left"/>
    </xf>
    <xf numFmtId="2" fontId="6" fillId="0" borderId="1" xfId="0" applyNumberFormat="1" applyFont="1" applyBorder="1" applyAlignment="1">
      <alignment horizontal="left" vertical="top" wrapText="1"/>
    </xf>
    <xf numFmtId="0" fontId="6" fillId="0" borderId="1" xfId="0" applyFont="1" applyBorder="1" applyAlignment="1">
      <alignment horizontal="left" vertical="top" wrapText="1"/>
    </xf>
    <xf numFmtId="165" fontId="6" fillId="0" borderId="1" xfId="0" applyNumberFormat="1" applyFont="1" applyBorder="1" applyAlignment="1">
      <alignment horizontal="left" vertical="top" wrapText="1"/>
    </xf>
    <xf numFmtId="0" fontId="7" fillId="0" borderId="0" xfId="0" applyFont="1" applyBorder="1" applyAlignment="1">
      <alignment horizontal="left" vertical="top" wrapText="1"/>
    </xf>
    <xf numFmtId="0" fontId="6" fillId="0" borderId="1" xfId="0" applyFont="1" applyFill="1" applyBorder="1" applyAlignment="1">
      <alignment horizontal="left" vertical="top"/>
    </xf>
    <xf numFmtId="2" fontId="5" fillId="2" borderId="1" xfId="0" applyNumberFormat="1" applyFont="1" applyFill="1" applyBorder="1" applyAlignment="1">
      <alignment horizontal="center" vertical="top" wrapText="1"/>
    </xf>
    <xf numFmtId="2" fontId="7" fillId="0" borderId="0" xfId="0" applyNumberFormat="1" applyFont="1" applyAlignment="1">
      <alignment horizontal="center" vertical="top" wrapText="1"/>
    </xf>
    <xf numFmtId="0" fontId="7" fillId="0" borderId="0" xfId="0" applyFont="1" applyFill="1" applyAlignment="1">
      <alignment horizontal="center" vertical="top" wrapText="1"/>
    </xf>
    <xf numFmtId="165" fontId="7" fillId="0" borderId="0" xfId="0" applyNumberFormat="1" applyFont="1" applyAlignment="1">
      <alignment horizontal="center"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AH303"/>
  <sheetViews>
    <sheetView zoomScale="70" zoomScaleNormal="70" workbookViewId="0">
      <pane ySplit="1" topLeftCell="A221" activePane="bottomLeft" state="frozen"/>
      <selection pane="bottomLeft" activeCell="I238" sqref="I238"/>
    </sheetView>
  </sheetViews>
  <sheetFormatPr defaultRowHeight="15"/>
  <cols>
    <col min="1" max="1" width="4.140625" customWidth="1"/>
    <col min="2" max="2" width="30.85546875" customWidth="1"/>
    <col min="3" max="5" width="11.7109375" customWidth="1"/>
    <col min="6" max="6" width="8.42578125" customWidth="1"/>
    <col min="7" max="8" width="9.140625" customWidth="1"/>
    <col min="9" max="9" width="11.7109375" customWidth="1"/>
    <col min="10" max="10" width="11" customWidth="1"/>
    <col min="11" max="11" width="11.85546875" customWidth="1"/>
    <col min="12" max="12" width="11.28515625" customWidth="1"/>
    <col min="13" max="13" width="9.85546875" customWidth="1"/>
    <col min="14" max="14" width="7.42578125" customWidth="1"/>
    <col min="15" max="16" width="12.85546875" customWidth="1"/>
    <col min="17" max="17" width="13.5703125" customWidth="1"/>
    <col min="18" max="18" width="10.7109375" customWidth="1"/>
    <col min="19" max="19" width="11.42578125" customWidth="1"/>
    <col min="20" max="20" width="11.85546875" customWidth="1"/>
    <col min="21" max="22" width="16.7109375" customWidth="1"/>
    <col min="23" max="23" width="11.28515625" customWidth="1"/>
    <col min="26" max="26" width="9.7109375" bestFit="1" customWidth="1"/>
    <col min="27" max="27" width="12.140625" customWidth="1"/>
    <col min="29" max="29" width="9.28515625" bestFit="1" customWidth="1"/>
  </cols>
  <sheetData>
    <row r="1" spans="1:34" ht="108" customHeight="1">
      <c r="A1" s="16" t="s">
        <v>391</v>
      </c>
      <c r="B1" s="16" t="s">
        <v>1</v>
      </c>
      <c r="C1" s="16" t="s">
        <v>2</v>
      </c>
      <c r="D1" s="16" t="s">
        <v>3</v>
      </c>
      <c r="E1" s="16" t="s">
        <v>4</v>
      </c>
      <c r="F1" s="16" t="s">
        <v>5</v>
      </c>
      <c r="G1" s="16" t="s">
        <v>6</v>
      </c>
      <c r="H1" s="16" t="s">
        <v>7</v>
      </c>
      <c r="I1" s="16" t="s">
        <v>8</v>
      </c>
      <c r="J1" s="16" t="s">
        <v>9</v>
      </c>
      <c r="K1" s="16" t="s">
        <v>10</v>
      </c>
      <c r="L1" s="16" t="s">
        <v>11</v>
      </c>
      <c r="M1" s="16" t="s">
        <v>12</v>
      </c>
      <c r="N1" s="16" t="s">
        <v>13</v>
      </c>
      <c r="O1" s="16" t="s">
        <v>14</v>
      </c>
      <c r="P1" s="16" t="s">
        <v>367</v>
      </c>
      <c r="Q1" s="16" t="s">
        <v>15</v>
      </c>
      <c r="R1" s="16" t="s">
        <v>16</v>
      </c>
      <c r="S1" s="16" t="s">
        <v>17</v>
      </c>
      <c r="T1" s="16" t="s">
        <v>18</v>
      </c>
      <c r="U1" s="16" t="s">
        <v>19</v>
      </c>
      <c r="V1" s="16" t="s">
        <v>371</v>
      </c>
      <c r="W1" s="16" t="s">
        <v>20</v>
      </c>
      <c r="X1" s="17" t="s">
        <v>366</v>
      </c>
      <c r="Y1" s="17" t="s">
        <v>368</v>
      </c>
      <c r="Z1" s="17" t="s">
        <v>388</v>
      </c>
      <c r="AA1" s="17" t="s">
        <v>369</v>
      </c>
      <c r="AB1" s="16" t="s">
        <v>370</v>
      </c>
      <c r="AC1" s="16" t="s">
        <v>375</v>
      </c>
      <c r="AD1" s="16" t="s">
        <v>21</v>
      </c>
      <c r="AE1" s="18"/>
      <c r="AF1" s="18"/>
      <c r="AG1" s="19"/>
      <c r="AH1" s="19"/>
    </row>
    <row r="2" spans="1:34">
      <c r="A2" s="20">
        <v>1</v>
      </c>
      <c r="B2" s="20">
        <v>2</v>
      </c>
      <c r="C2" s="20">
        <v>3</v>
      </c>
      <c r="D2" s="20">
        <v>4</v>
      </c>
      <c r="E2" s="20">
        <v>5</v>
      </c>
      <c r="F2" s="20">
        <v>6</v>
      </c>
      <c r="G2" s="20">
        <v>7</v>
      </c>
      <c r="H2" s="20">
        <v>8</v>
      </c>
      <c r="I2" s="20">
        <v>9</v>
      </c>
      <c r="J2" s="20">
        <v>10</v>
      </c>
      <c r="K2" s="20">
        <v>11</v>
      </c>
      <c r="L2" s="20">
        <v>12</v>
      </c>
      <c r="M2" s="20">
        <v>13</v>
      </c>
      <c r="N2" s="20">
        <v>14</v>
      </c>
      <c r="O2" s="20">
        <v>15</v>
      </c>
      <c r="P2" s="20">
        <v>16</v>
      </c>
      <c r="Q2" s="20">
        <v>17</v>
      </c>
      <c r="R2" s="20">
        <v>18</v>
      </c>
      <c r="S2" s="20">
        <v>19</v>
      </c>
      <c r="T2" s="20">
        <v>20</v>
      </c>
      <c r="U2" s="20">
        <v>21</v>
      </c>
      <c r="V2" s="20">
        <v>22</v>
      </c>
      <c r="W2" s="20">
        <v>23</v>
      </c>
      <c r="X2" s="20">
        <v>24</v>
      </c>
      <c r="Y2" s="20">
        <v>25</v>
      </c>
      <c r="Z2" s="20">
        <v>26</v>
      </c>
      <c r="AA2" s="20">
        <v>27</v>
      </c>
      <c r="AB2" s="20">
        <v>28</v>
      </c>
      <c r="AC2" s="20">
        <v>29</v>
      </c>
      <c r="AD2" s="20">
        <v>30</v>
      </c>
      <c r="AE2" s="18"/>
      <c r="AF2" s="18"/>
      <c r="AG2" s="19"/>
      <c r="AH2" s="19"/>
    </row>
    <row r="3" spans="1:34" ht="42" customHeight="1">
      <c r="A3" s="20">
        <v>1</v>
      </c>
      <c r="B3" s="20" t="s">
        <v>22</v>
      </c>
      <c r="C3" s="20" t="s">
        <v>23</v>
      </c>
      <c r="D3" s="20">
        <v>37</v>
      </c>
      <c r="E3" s="20">
        <v>0</v>
      </c>
      <c r="F3" s="20">
        <v>20</v>
      </c>
      <c r="G3" s="20">
        <v>17</v>
      </c>
      <c r="H3" s="23">
        <v>750</v>
      </c>
      <c r="I3" s="23">
        <v>800</v>
      </c>
      <c r="J3" s="23">
        <v>800</v>
      </c>
      <c r="K3" s="20" t="s">
        <v>24</v>
      </c>
      <c r="L3" s="23">
        <v>150</v>
      </c>
      <c r="M3" s="20" t="s">
        <v>25</v>
      </c>
      <c r="N3" s="20" t="s">
        <v>26</v>
      </c>
      <c r="O3" s="23">
        <v>150</v>
      </c>
      <c r="P3" s="23">
        <v>32.5</v>
      </c>
      <c r="Q3" s="23">
        <v>117.5</v>
      </c>
      <c r="R3" s="23">
        <v>461.91</v>
      </c>
      <c r="S3" s="23">
        <v>177.81</v>
      </c>
      <c r="T3" s="23">
        <v>117.5</v>
      </c>
      <c r="U3" s="20" t="s">
        <v>27</v>
      </c>
      <c r="V3" s="20">
        <v>0</v>
      </c>
      <c r="W3" s="20">
        <v>0</v>
      </c>
      <c r="X3" s="24">
        <f>Q3-T3</f>
        <v>0</v>
      </c>
      <c r="Y3" s="21">
        <v>0</v>
      </c>
      <c r="Z3" s="21">
        <v>0</v>
      </c>
      <c r="AA3" s="22">
        <v>32.5</v>
      </c>
      <c r="AB3" s="22">
        <v>0</v>
      </c>
      <c r="AC3" s="22">
        <v>0</v>
      </c>
      <c r="AD3" s="25"/>
      <c r="AE3" s="64"/>
      <c r="AF3" s="18"/>
      <c r="AG3" s="19"/>
      <c r="AH3" s="19"/>
    </row>
    <row r="4" spans="1:34" ht="45.75" customHeight="1">
      <c r="A4" s="20">
        <v>2</v>
      </c>
      <c r="B4" s="20" t="s">
        <v>28</v>
      </c>
      <c r="C4" s="20" t="s">
        <v>23</v>
      </c>
      <c r="D4" s="20">
        <v>28</v>
      </c>
      <c r="E4" s="20">
        <v>4</v>
      </c>
      <c r="F4" s="20">
        <v>12</v>
      </c>
      <c r="G4" s="20">
        <v>12</v>
      </c>
      <c r="H4" s="23">
        <v>1000</v>
      </c>
      <c r="I4" s="23">
        <v>1000</v>
      </c>
      <c r="J4" s="23">
        <v>100</v>
      </c>
      <c r="K4" s="20" t="s">
        <v>24</v>
      </c>
      <c r="L4" s="23">
        <v>100</v>
      </c>
      <c r="M4" s="20" t="s">
        <v>29</v>
      </c>
      <c r="N4" s="20" t="s">
        <v>30</v>
      </c>
      <c r="O4" s="23">
        <v>100</v>
      </c>
      <c r="P4" s="23">
        <v>0</v>
      </c>
      <c r="Q4" s="23">
        <v>100</v>
      </c>
      <c r="R4" s="23"/>
      <c r="S4" s="23">
        <v>18.91</v>
      </c>
      <c r="T4" s="23">
        <v>0</v>
      </c>
      <c r="U4" s="20" t="s">
        <v>31</v>
      </c>
      <c r="V4" s="20">
        <v>0</v>
      </c>
      <c r="W4" s="20">
        <v>0</v>
      </c>
      <c r="X4" s="24">
        <f t="shared" ref="X4:X67" si="0">Q4-T4</f>
        <v>100</v>
      </c>
      <c r="Y4" s="21">
        <v>0</v>
      </c>
      <c r="Z4" s="21">
        <v>0</v>
      </c>
      <c r="AA4" s="21">
        <v>0</v>
      </c>
      <c r="AB4" s="22">
        <v>0</v>
      </c>
      <c r="AC4" s="22">
        <v>0</v>
      </c>
      <c r="AD4" s="25"/>
      <c r="AE4" s="64"/>
      <c r="AF4" s="18"/>
      <c r="AG4" s="19"/>
      <c r="AH4" s="19"/>
    </row>
    <row r="5" spans="1:34" ht="42.75" customHeight="1">
      <c r="A5" s="20">
        <v>3</v>
      </c>
      <c r="B5" s="20" t="s">
        <v>32</v>
      </c>
      <c r="C5" s="20" t="s">
        <v>23</v>
      </c>
      <c r="D5" s="20">
        <v>35</v>
      </c>
      <c r="E5" s="20">
        <v>22</v>
      </c>
      <c r="F5" s="20">
        <v>10</v>
      </c>
      <c r="G5" s="20">
        <v>3</v>
      </c>
      <c r="H5" s="23">
        <v>938.43</v>
      </c>
      <c r="I5" s="23">
        <v>938</v>
      </c>
      <c r="J5" s="23">
        <v>938</v>
      </c>
      <c r="K5" s="20" t="s">
        <v>24</v>
      </c>
      <c r="L5" s="23">
        <v>562.5</v>
      </c>
      <c r="M5" s="20" t="s">
        <v>25</v>
      </c>
      <c r="N5" s="20" t="s">
        <v>33</v>
      </c>
      <c r="O5" s="26">
        <v>562.5</v>
      </c>
      <c r="P5" s="26">
        <v>0</v>
      </c>
      <c r="Q5" s="23">
        <v>562.5</v>
      </c>
      <c r="R5" s="23">
        <v>780.16</v>
      </c>
      <c r="S5" s="23">
        <v>562.5</v>
      </c>
      <c r="T5" s="27">
        <v>562.5</v>
      </c>
      <c r="U5" s="20" t="s">
        <v>34</v>
      </c>
      <c r="V5" s="20">
        <v>0</v>
      </c>
      <c r="W5" s="20">
        <v>0</v>
      </c>
      <c r="X5" s="24">
        <f t="shared" si="0"/>
        <v>0</v>
      </c>
      <c r="Y5" s="21">
        <v>0</v>
      </c>
      <c r="Z5" s="21">
        <v>0</v>
      </c>
      <c r="AA5" s="21">
        <v>0</v>
      </c>
      <c r="AB5" s="22">
        <v>0</v>
      </c>
      <c r="AC5" s="22">
        <v>0</v>
      </c>
      <c r="AD5" s="25"/>
      <c r="AE5" s="64"/>
      <c r="AF5" s="18"/>
      <c r="AG5" s="19"/>
      <c r="AH5" s="19"/>
    </row>
    <row r="6" spans="1:34" ht="29.25" customHeight="1">
      <c r="A6" s="20">
        <v>4</v>
      </c>
      <c r="B6" s="20" t="s">
        <v>32</v>
      </c>
      <c r="C6" s="20" t="s">
        <v>23</v>
      </c>
      <c r="D6" s="20">
        <v>35</v>
      </c>
      <c r="E6" s="20">
        <v>22</v>
      </c>
      <c r="F6" s="20">
        <v>10</v>
      </c>
      <c r="G6" s="20">
        <v>3</v>
      </c>
      <c r="H6" s="23"/>
      <c r="I6" s="23"/>
      <c r="J6" s="23"/>
      <c r="K6" s="20" t="s">
        <v>24</v>
      </c>
      <c r="L6" s="23">
        <v>200</v>
      </c>
      <c r="M6" s="20" t="s">
        <v>25</v>
      </c>
      <c r="N6" s="20" t="s">
        <v>26</v>
      </c>
      <c r="O6" s="23">
        <v>200</v>
      </c>
      <c r="P6" s="23">
        <v>0</v>
      </c>
      <c r="Q6" s="23">
        <v>200</v>
      </c>
      <c r="R6" s="23"/>
      <c r="S6" s="23">
        <v>180</v>
      </c>
      <c r="T6" s="23">
        <v>180</v>
      </c>
      <c r="U6" s="20" t="s">
        <v>34</v>
      </c>
      <c r="V6" s="20">
        <v>0</v>
      </c>
      <c r="W6" s="20">
        <v>0</v>
      </c>
      <c r="X6" s="24">
        <f t="shared" si="0"/>
        <v>20</v>
      </c>
      <c r="Y6" s="21">
        <v>0</v>
      </c>
      <c r="Z6" s="21">
        <v>0</v>
      </c>
      <c r="AA6" s="21">
        <v>0</v>
      </c>
      <c r="AB6" s="22">
        <v>0</v>
      </c>
      <c r="AC6" s="22">
        <v>0</v>
      </c>
      <c r="AD6" s="25"/>
      <c r="AE6" s="64"/>
      <c r="AF6" s="18"/>
      <c r="AG6" s="19"/>
      <c r="AH6" s="19"/>
    </row>
    <row r="7" spans="1:34" ht="26.25" customHeight="1">
      <c r="A7" s="20">
        <v>5</v>
      </c>
      <c r="B7" s="20" t="s">
        <v>32</v>
      </c>
      <c r="C7" s="20" t="s">
        <v>23</v>
      </c>
      <c r="D7" s="20">
        <v>35</v>
      </c>
      <c r="E7" s="20">
        <v>22</v>
      </c>
      <c r="F7" s="20">
        <v>10</v>
      </c>
      <c r="G7" s="20">
        <v>3</v>
      </c>
      <c r="H7" s="23"/>
      <c r="I7" s="23"/>
      <c r="J7" s="23"/>
      <c r="K7" s="20" t="s">
        <v>24</v>
      </c>
      <c r="L7" s="23">
        <v>100</v>
      </c>
      <c r="M7" s="20" t="s">
        <v>36</v>
      </c>
      <c r="N7" s="20" t="s">
        <v>37</v>
      </c>
      <c r="O7" s="23">
        <v>100</v>
      </c>
      <c r="P7" s="23">
        <v>0</v>
      </c>
      <c r="Q7" s="23">
        <v>100</v>
      </c>
      <c r="R7" s="23"/>
      <c r="S7" s="23">
        <v>100</v>
      </c>
      <c r="T7" s="23">
        <v>100</v>
      </c>
      <c r="U7" s="20" t="s">
        <v>34</v>
      </c>
      <c r="V7" s="20">
        <v>0</v>
      </c>
      <c r="W7" s="20">
        <v>0</v>
      </c>
      <c r="X7" s="24">
        <f t="shared" si="0"/>
        <v>0</v>
      </c>
      <c r="Y7" s="21">
        <v>0</v>
      </c>
      <c r="Z7" s="21">
        <v>0</v>
      </c>
      <c r="AA7" s="21">
        <v>0</v>
      </c>
      <c r="AB7" s="22">
        <v>0</v>
      </c>
      <c r="AC7" s="22">
        <v>0</v>
      </c>
      <c r="AD7" s="25"/>
      <c r="AE7" s="64"/>
      <c r="AF7" s="18"/>
      <c r="AG7" s="19"/>
      <c r="AH7" s="19"/>
    </row>
    <row r="8" spans="1:34" ht="75" customHeight="1">
      <c r="A8" s="20">
        <v>6</v>
      </c>
      <c r="B8" s="20" t="s">
        <v>38</v>
      </c>
      <c r="C8" s="20" t="s">
        <v>23</v>
      </c>
      <c r="D8" s="20">
        <v>31</v>
      </c>
      <c r="E8" s="20">
        <v>26</v>
      </c>
      <c r="F8" s="20">
        <v>15</v>
      </c>
      <c r="G8" s="20">
        <v>-10</v>
      </c>
      <c r="H8" s="23">
        <v>707.69</v>
      </c>
      <c r="I8" s="23">
        <v>707.69</v>
      </c>
      <c r="J8" s="23">
        <v>707.69</v>
      </c>
      <c r="K8" s="20" t="s">
        <v>39</v>
      </c>
      <c r="L8" s="23">
        <v>707.69</v>
      </c>
      <c r="M8" s="20" t="s">
        <v>40</v>
      </c>
      <c r="N8" s="20" t="s">
        <v>41</v>
      </c>
      <c r="O8" s="23">
        <v>707.69</v>
      </c>
      <c r="P8" s="23">
        <v>0</v>
      </c>
      <c r="Q8" s="23">
        <v>0</v>
      </c>
      <c r="R8" s="23">
        <v>232.34</v>
      </c>
      <c r="S8" s="23">
        <v>0</v>
      </c>
      <c r="T8" s="23">
        <v>0</v>
      </c>
      <c r="U8" s="20" t="s">
        <v>42</v>
      </c>
      <c r="V8" s="20">
        <v>707.69</v>
      </c>
      <c r="W8" s="28">
        <v>0</v>
      </c>
      <c r="X8" s="24">
        <f t="shared" si="0"/>
        <v>0</v>
      </c>
      <c r="Y8" s="21">
        <v>0</v>
      </c>
      <c r="Z8" s="21">
        <v>0</v>
      </c>
      <c r="AA8" s="21">
        <v>0</v>
      </c>
      <c r="AB8" s="22">
        <v>0</v>
      </c>
      <c r="AC8" s="22">
        <v>0</v>
      </c>
      <c r="AD8" s="25"/>
      <c r="AE8" s="64"/>
      <c r="AF8" s="18"/>
      <c r="AG8" s="19"/>
      <c r="AH8" s="19"/>
    </row>
    <row r="9" spans="1:34" ht="31.5" customHeight="1">
      <c r="A9" s="20">
        <v>7</v>
      </c>
      <c r="B9" s="20" t="s">
        <v>38</v>
      </c>
      <c r="C9" s="20" t="s">
        <v>23</v>
      </c>
      <c r="D9" s="20">
        <v>31</v>
      </c>
      <c r="E9" s="20">
        <v>26</v>
      </c>
      <c r="F9" s="20">
        <v>15</v>
      </c>
      <c r="G9" s="20">
        <v>-10</v>
      </c>
      <c r="H9" s="23">
        <v>500</v>
      </c>
      <c r="I9" s="23">
        <v>500</v>
      </c>
      <c r="J9" s="23">
        <v>500</v>
      </c>
      <c r="K9" s="20" t="s">
        <v>39</v>
      </c>
      <c r="L9" s="23">
        <v>500</v>
      </c>
      <c r="M9" s="20" t="s">
        <v>25</v>
      </c>
      <c r="N9" s="20" t="s">
        <v>43</v>
      </c>
      <c r="O9" s="23">
        <v>500</v>
      </c>
      <c r="P9" s="23">
        <v>0</v>
      </c>
      <c r="Q9" s="23">
        <v>500</v>
      </c>
      <c r="R9" s="23">
        <v>417.2</v>
      </c>
      <c r="S9" s="23">
        <v>600.48</v>
      </c>
      <c r="T9" s="29">
        <v>500</v>
      </c>
      <c r="U9" s="20" t="s">
        <v>42</v>
      </c>
      <c r="V9" s="20">
        <v>0</v>
      </c>
      <c r="W9" s="20">
        <v>0</v>
      </c>
      <c r="X9" s="24">
        <f t="shared" si="0"/>
        <v>0</v>
      </c>
      <c r="Y9" s="21">
        <v>0</v>
      </c>
      <c r="Z9" s="21">
        <v>0</v>
      </c>
      <c r="AA9" s="21">
        <v>0</v>
      </c>
      <c r="AB9" s="22">
        <v>0</v>
      </c>
      <c r="AC9" s="22">
        <v>0</v>
      </c>
      <c r="AD9" s="25"/>
      <c r="AE9" s="64"/>
      <c r="AF9" s="18"/>
      <c r="AG9" s="19"/>
      <c r="AH9" s="19"/>
    </row>
    <row r="10" spans="1:34" ht="27" customHeight="1">
      <c r="A10" s="20">
        <v>8</v>
      </c>
      <c r="B10" s="20" t="s">
        <v>38</v>
      </c>
      <c r="C10" s="20" t="s">
        <v>23</v>
      </c>
      <c r="D10" s="20">
        <v>31</v>
      </c>
      <c r="E10" s="20">
        <v>26</v>
      </c>
      <c r="F10" s="20">
        <v>15</v>
      </c>
      <c r="G10" s="20">
        <v>-10</v>
      </c>
      <c r="H10" s="23">
        <v>46.44</v>
      </c>
      <c r="I10" s="23">
        <v>46.44</v>
      </c>
      <c r="J10" s="23">
        <v>46.44</v>
      </c>
      <c r="K10" s="20" t="s">
        <v>39</v>
      </c>
      <c r="L10" s="23">
        <v>46.44</v>
      </c>
      <c r="M10" s="20" t="s">
        <v>40</v>
      </c>
      <c r="N10" s="20" t="s">
        <v>41</v>
      </c>
      <c r="O10" s="23">
        <v>46.44</v>
      </c>
      <c r="P10" s="23">
        <v>0</v>
      </c>
      <c r="Q10" s="23">
        <v>0</v>
      </c>
      <c r="R10" s="23">
        <v>26</v>
      </c>
      <c r="S10" s="23">
        <v>0</v>
      </c>
      <c r="T10" s="23">
        <v>0</v>
      </c>
      <c r="U10" s="20" t="s">
        <v>231</v>
      </c>
      <c r="V10" s="20">
        <v>46.44</v>
      </c>
      <c r="W10" s="28">
        <v>0</v>
      </c>
      <c r="X10" s="24">
        <f t="shared" si="0"/>
        <v>0</v>
      </c>
      <c r="Y10" s="21">
        <v>0</v>
      </c>
      <c r="Z10" s="21">
        <v>0</v>
      </c>
      <c r="AA10" s="21">
        <v>0</v>
      </c>
      <c r="AB10" s="22">
        <v>0</v>
      </c>
      <c r="AC10" s="22">
        <v>0</v>
      </c>
      <c r="AD10" s="25"/>
      <c r="AE10" s="64"/>
      <c r="AF10" s="18"/>
      <c r="AG10" s="19"/>
      <c r="AH10" s="19"/>
    </row>
    <row r="11" spans="1:34" ht="24" customHeight="1">
      <c r="A11" s="20">
        <v>9</v>
      </c>
      <c r="B11" s="20" t="s">
        <v>38</v>
      </c>
      <c r="C11" s="20" t="s">
        <v>23</v>
      </c>
      <c r="D11" s="20">
        <v>31</v>
      </c>
      <c r="E11" s="20">
        <v>26</v>
      </c>
      <c r="F11" s="20">
        <v>15</v>
      </c>
      <c r="G11" s="20">
        <v>-10</v>
      </c>
      <c r="H11" s="23">
        <v>50</v>
      </c>
      <c r="I11" s="23">
        <v>50</v>
      </c>
      <c r="J11" s="23">
        <v>50</v>
      </c>
      <c r="K11" s="20" t="s">
        <v>39</v>
      </c>
      <c r="L11" s="23">
        <v>50</v>
      </c>
      <c r="M11" s="20" t="s">
        <v>25</v>
      </c>
      <c r="N11" s="20" t="s">
        <v>26</v>
      </c>
      <c r="O11" s="23">
        <v>50</v>
      </c>
      <c r="P11" s="23">
        <v>0</v>
      </c>
      <c r="Q11" s="23">
        <v>50</v>
      </c>
      <c r="R11" s="23">
        <v>45</v>
      </c>
      <c r="S11" s="23">
        <v>45</v>
      </c>
      <c r="T11" s="23">
        <v>45</v>
      </c>
      <c r="U11" s="20" t="s">
        <v>90</v>
      </c>
      <c r="V11" s="20">
        <v>0</v>
      </c>
      <c r="W11" s="20">
        <v>0</v>
      </c>
      <c r="X11" s="24">
        <f t="shared" si="0"/>
        <v>5</v>
      </c>
      <c r="Y11" s="21">
        <v>0</v>
      </c>
      <c r="Z11" s="21">
        <v>0</v>
      </c>
      <c r="AA11" s="21">
        <v>0</v>
      </c>
      <c r="AB11" s="22">
        <v>0</v>
      </c>
      <c r="AC11" s="22">
        <v>0</v>
      </c>
      <c r="AD11" s="25"/>
      <c r="AE11" s="64"/>
      <c r="AF11" s="18"/>
      <c r="AG11" s="19"/>
      <c r="AH11" s="19"/>
    </row>
    <row r="12" spans="1:34" ht="26.25" customHeight="1">
      <c r="A12" s="20">
        <v>10</v>
      </c>
      <c r="B12" s="20" t="s">
        <v>340</v>
      </c>
      <c r="C12" s="20" t="s">
        <v>23</v>
      </c>
      <c r="D12" s="20">
        <v>23</v>
      </c>
      <c r="E12" s="20">
        <v>0</v>
      </c>
      <c r="F12" s="20">
        <v>28</v>
      </c>
      <c r="G12" s="20">
        <v>-5</v>
      </c>
      <c r="H12" s="23">
        <v>815</v>
      </c>
      <c r="I12" s="23">
        <v>65.11</v>
      </c>
      <c r="J12" s="23">
        <v>65.11</v>
      </c>
      <c r="K12" s="20" t="s">
        <v>24</v>
      </c>
      <c r="L12" s="23">
        <v>65.11</v>
      </c>
      <c r="M12" s="20" t="s">
        <v>40</v>
      </c>
      <c r="N12" s="20" t="s">
        <v>44</v>
      </c>
      <c r="O12" s="23">
        <v>0</v>
      </c>
      <c r="P12" s="23">
        <v>0</v>
      </c>
      <c r="Q12" s="23">
        <v>0</v>
      </c>
      <c r="R12" s="23">
        <v>485.29</v>
      </c>
      <c r="S12" s="23">
        <v>187.5</v>
      </c>
      <c r="T12" s="23">
        <v>0</v>
      </c>
      <c r="U12" s="20" t="s">
        <v>45</v>
      </c>
      <c r="V12" s="20">
        <v>0</v>
      </c>
      <c r="W12" s="20">
        <v>0</v>
      </c>
      <c r="X12" s="24">
        <f t="shared" si="0"/>
        <v>0</v>
      </c>
      <c r="Y12" s="21">
        <v>0</v>
      </c>
      <c r="Z12" s="21">
        <v>0</v>
      </c>
      <c r="AA12" s="21">
        <v>0</v>
      </c>
      <c r="AB12" s="22">
        <v>0</v>
      </c>
      <c r="AC12" s="22">
        <v>0</v>
      </c>
      <c r="AD12" s="25"/>
      <c r="AE12" s="64"/>
      <c r="AF12" s="18"/>
      <c r="AG12" s="19"/>
      <c r="AH12" s="19"/>
    </row>
    <row r="13" spans="1:34" ht="29.25" customHeight="1">
      <c r="A13" s="20">
        <v>11</v>
      </c>
      <c r="B13" s="20" t="s">
        <v>340</v>
      </c>
      <c r="C13" s="20" t="s">
        <v>23</v>
      </c>
      <c r="D13" s="20">
        <v>23</v>
      </c>
      <c r="E13" s="20">
        <v>0</v>
      </c>
      <c r="F13" s="20">
        <v>28</v>
      </c>
      <c r="G13" s="20">
        <v>-5</v>
      </c>
      <c r="H13" s="23"/>
      <c r="I13" s="23">
        <v>25</v>
      </c>
      <c r="J13" s="23">
        <v>25</v>
      </c>
      <c r="K13" s="20" t="s">
        <v>24</v>
      </c>
      <c r="L13" s="23">
        <v>25</v>
      </c>
      <c r="M13" s="20" t="s">
        <v>36</v>
      </c>
      <c r="N13" s="20" t="s">
        <v>26</v>
      </c>
      <c r="O13" s="23">
        <v>12.5</v>
      </c>
      <c r="P13" s="23">
        <v>0</v>
      </c>
      <c r="Q13" s="23">
        <v>12.5</v>
      </c>
      <c r="R13" s="23"/>
      <c r="S13" s="23">
        <v>12.5</v>
      </c>
      <c r="T13" s="23">
        <v>12.5</v>
      </c>
      <c r="U13" s="20" t="s">
        <v>45</v>
      </c>
      <c r="V13" s="20">
        <v>0</v>
      </c>
      <c r="W13" s="20">
        <v>0</v>
      </c>
      <c r="X13" s="24">
        <f t="shared" si="0"/>
        <v>0</v>
      </c>
      <c r="Y13" s="21">
        <v>0</v>
      </c>
      <c r="Z13" s="21">
        <v>0</v>
      </c>
      <c r="AA13" s="21">
        <v>0</v>
      </c>
      <c r="AB13" s="22">
        <v>0</v>
      </c>
      <c r="AC13" s="22">
        <v>0</v>
      </c>
      <c r="AD13" s="25"/>
      <c r="AE13" s="64"/>
      <c r="AF13" s="18"/>
      <c r="AG13" s="19"/>
      <c r="AH13" s="19"/>
    </row>
    <row r="14" spans="1:34" ht="28.5" customHeight="1">
      <c r="A14" s="20">
        <v>12</v>
      </c>
      <c r="B14" s="20" t="s">
        <v>340</v>
      </c>
      <c r="C14" s="20" t="s">
        <v>23</v>
      </c>
      <c r="D14" s="20">
        <v>23</v>
      </c>
      <c r="E14" s="20">
        <v>0</v>
      </c>
      <c r="F14" s="20">
        <v>28</v>
      </c>
      <c r="G14" s="20">
        <v>-5</v>
      </c>
      <c r="H14" s="23"/>
      <c r="I14" s="23">
        <v>100</v>
      </c>
      <c r="J14" s="23">
        <v>100</v>
      </c>
      <c r="K14" s="20" t="s">
        <v>24</v>
      </c>
      <c r="L14" s="23">
        <v>100</v>
      </c>
      <c r="M14" s="20" t="s">
        <v>46</v>
      </c>
      <c r="N14" s="20" t="s">
        <v>47</v>
      </c>
      <c r="O14" s="23">
        <v>100</v>
      </c>
      <c r="P14" s="23">
        <v>0</v>
      </c>
      <c r="Q14" s="23">
        <v>100</v>
      </c>
      <c r="R14" s="23"/>
      <c r="S14" s="23">
        <v>100</v>
      </c>
      <c r="T14" s="23">
        <v>100</v>
      </c>
      <c r="U14" s="20" t="s">
        <v>45</v>
      </c>
      <c r="V14" s="20">
        <v>0</v>
      </c>
      <c r="W14" s="20">
        <v>0</v>
      </c>
      <c r="X14" s="24">
        <f t="shared" si="0"/>
        <v>0</v>
      </c>
      <c r="Y14" s="21">
        <v>0</v>
      </c>
      <c r="Z14" s="21">
        <v>0</v>
      </c>
      <c r="AA14" s="21">
        <v>0</v>
      </c>
      <c r="AB14" s="22">
        <v>0</v>
      </c>
      <c r="AC14" s="22">
        <v>0</v>
      </c>
      <c r="AD14" s="25"/>
      <c r="AE14" s="64"/>
      <c r="AF14" s="18"/>
      <c r="AG14" s="19"/>
      <c r="AH14" s="19"/>
    </row>
    <row r="15" spans="1:34" ht="26.25" customHeight="1">
      <c r="A15" s="20">
        <v>13</v>
      </c>
      <c r="B15" s="20" t="s">
        <v>340</v>
      </c>
      <c r="C15" s="20" t="s">
        <v>23</v>
      </c>
      <c r="D15" s="20">
        <v>23</v>
      </c>
      <c r="E15" s="20">
        <v>0</v>
      </c>
      <c r="F15" s="20">
        <v>28</v>
      </c>
      <c r="G15" s="20">
        <v>-5</v>
      </c>
      <c r="H15" s="23"/>
      <c r="I15" s="23">
        <v>300</v>
      </c>
      <c r="J15" s="23">
        <v>270</v>
      </c>
      <c r="K15" s="20" t="s">
        <v>24</v>
      </c>
      <c r="L15" s="23">
        <v>300</v>
      </c>
      <c r="M15" s="20" t="s">
        <v>25</v>
      </c>
      <c r="N15" s="20" t="s">
        <v>37</v>
      </c>
      <c r="O15" s="23">
        <v>300</v>
      </c>
      <c r="P15" s="23">
        <v>30</v>
      </c>
      <c r="Q15" s="23">
        <v>270</v>
      </c>
      <c r="R15" s="23"/>
      <c r="S15" s="23">
        <v>270</v>
      </c>
      <c r="T15" s="23">
        <v>270</v>
      </c>
      <c r="U15" s="20" t="s">
        <v>45</v>
      </c>
      <c r="V15" s="20">
        <v>0</v>
      </c>
      <c r="W15" s="20">
        <v>0</v>
      </c>
      <c r="X15" s="24">
        <f t="shared" si="0"/>
        <v>0</v>
      </c>
      <c r="Y15" s="21">
        <v>0</v>
      </c>
      <c r="Z15" s="21">
        <v>0</v>
      </c>
      <c r="AA15" s="21">
        <v>30</v>
      </c>
      <c r="AB15" s="22">
        <v>0</v>
      </c>
      <c r="AC15" s="22">
        <v>0</v>
      </c>
      <c r="AD15" s="25"/>
      <c r="AE15" s="64"/>
      <c r="AF15" s="18"/>
      <c r="AG15" s="19"/>
      <c r="AH15" s="19"/>
    </row>
    <row r="16" spans="1:34" ht="29.25" customHeight="1">
      <c r="A16" s="20">
        <v>14</v>
      </c>
      <c r="B16" s="20" t="s">
        <v>48</v>
      </c>
      <c r="C16" s="20" t="s">
        <v>23</v>
      </c>
      <c r="D16" s="20">
        <v>27</v>
      </c>
      <c r="E16" s="20">
        <v>28</v>
      </c>
      <c r="F16" s="20">
        <v>0</v>
      </c>
      <c r="G16" s="20">
        <v>-1</v>
      </c>
      <c r="H16" s="23">
        <v>717</v>
      </c>
      <c r="I16" s="23">
        <v>250</v>
      </c>
      <c r="J16" s="23">
        <v>250</v>
      </c>
      <c r="K16" s="20" t="s">
        <v>24</v>
      </c>
      <c r="L16" s="23">
        <v>250</v>
      </c>
      <c r="M16" s="20" t="s">
        <v>25</v>
      </c>
      <c r="N16" s="20" t="s">
        <v>37</v>
      </c>
      <c r="O16" s="15">
        <v>250</v>
      </c>
      <c r="P16" s="23">
        <v>0</v>
      </c>
      <c r="Q16" s="23">
        <v>250</v>
      </c>
      <c r="R16" s="23">
        <v>484.87</v>
      </c>
      <c r="S16" s="23">
        <v>380.87</v>
      </c>
      <c r="T16" s="23">
        <v>225</v>
      </c>
      <c r="U16" s="20" t="s">
        <v>49</v>
      </c>
      <c r="V16" s="20">
        <v>0</v>
      </c>
      <c r="W16" s="20">
        <v>0</v>
      </c>
      <c r="X16" s="24">
        <f t="shared" si="0"/>
        <v>25</v>
      </c>
      <c r="Y16" s="21">
        <v>0</v>
      </c>
      <c r="Z16" s="21">
        <v>0</v>
      </c>
      <c r="AA16" s="21">
        <v>0</v>
      </c>
      <c r="AB16" s="22">
        <v>0</v>
      </c>
      <c r="AC16" s="22">
        <v>0</v>
      </c>
      <c r="AD16" s="25"/>
      <c r="AE16" s="64"/>
      <c r="AF16" s="18"/>
      <c r="AG16" s="19"/>
      <c r="AH16" s="19"/>
    </row>
    <row r="17" spans="1:34" ht="24.75" customHeight="1">
      <c r="A17" s="20">
        <v>15</v>
      </c>
      <c r="B17" s="20" t="s">
        <v>48</v>
      </c>
      <c r="C17" s="20" t="s">
        <v>23</v>
      </c>
      <c r="D17" s="20">
        <v>27</v>
      </c>
      <c r="E17" s="20">
        <v>28</v>
      </c>
      <c r="F17" s="20">
        <v>0</v>
      </c>
      <c r="G17" s="20">
        <v>-1</v>
      </c>
      <c r="H17" s="23"/>
      <c r="I17" s="23">
        <v>280</v>
      </c>
      <c r="J17" s="23">
        <v>280</v>
      </c>
      <c r="K17" s="20" t="s">
        <v>24</v>
      </c>
      <c r="L17" s="23">
        <v>280</v>
      </c>
      <c r="M17" s="20" t="s">
        <v>25</v>
      </c>
      <c r="N17" s="20" t="s">
        <v>26</v>
      </c>
      <c r="O17" s="23">
        <v>252</v>
      </c>
      <c r="P17" s="23">
        <v>0</v>
      </c>
      <c r="Q17" s="23">
        <v>252</v>
      </c>
      <c r="R17" s="23">
        <v>10.47</v>
      </c>
      <c r="S17" s="23">
        <v>252</v>
      </c>
      <c r="T17" s="23">
        <v>252</v>
      </c>
      <c r="U17" s="20" t="s">
        <v>49</v>
      </c>
      <c r="V17" s="20">
        <v>0</v>
      </c>
      <c r="W17" s="20">
        <v>0</v>
      </c>
      <c r="X17" s="24">
        <f t="shared" si="0"/>
        <v>0</v>
      </c>
      <c r="Y17" s="21">
        <v>0</v>
      </c>
      <c r="Z17" s="21">
        <v>0</v>
      </c>
      <c r="AA17" s="21">
        <v>0</v>
      </c>
      <c r="AB17" s="22">
        <v>0</v>
      </c>
      <c r="AC17" s="22">
        <v>0</v>
      </c>
      <c r="AD17" s="25"/>
      <c r="AE17" s="64"/>
      <c r="AF17" s="18"/>
      <c r="AG17" s="19"/>
      <c r="AH17" s="19"/>
    </row>
    <row r="18" spans="1:34" ht="26.25" customHeight="1">
      <c r="A18" s="20">
        <v>16</v>
      </c>
      <c r="B18" s="20" t="s">
        <v>50</v>
      </c>
      <c r="C18" s="20" t="s">
        <v>23</v>
      </c>
      <c r="D18" s="20">
        <v>22</v>
      </c>
      <c r="E18" s="20">
        <v>1</v>
      </c>
      <c r="F18" s="20">
        <v>24</v>
      </c>
      <c r="G18" s="20">
        <v>-3</v>
      </c>
      <c r="H18" s="23">
        <v>750</v>
      </c>
      <c r="I18" s="23">
        <v>750</v>
      </c>
      <c r="J18" s="23">
        <v>750</v>
      </c>
      <c r="K18" s="20" t="s">
        <v>24</v>
      </c>
      <c r="L18" s="23">
        <v>30</v>
      </c>
      <c r="M18" s="20" t="s">
        <v>36</v>
      </c>
      <c r="N18" s="20" t="s">
        <v>26</v>
      </c>
      <c r="O18" s="23">
        <v>15</v>
      </c>
      <c r="P18" s="23">
        <v>0</v>
      </c>
      <c r="Q18" s="23">
        <v>15</v>
      </c>
      <c r="R18" s="23">
        <v>478.9</v>
      </c>
      <c r="S18" s="23">
        <v>52.53</v>
      </c>
      <c r="T18" s="30">
        <v>15</v>
      </c>
      <c r="U18" s="20" t="s">
        <v>51</v>
      </c>
      <c r="V18" s="20">
        <v>0</v>
      </c>
      <c r="W18" s="20">
        <v>0</v>
      </c>
      <c r="X18" s="24">
        <f t="shared" si="0"/>
        <v>0</v>
      </c>
      <c r="Y18" s="21">
        <v>0</v>
      </c>
      <c r="Z18" s="21">
        <v>0</v>
      </c>
      <c r="AA18" s="21">
        <v>0</v>
      </c>
      <c r="AB18" s="22">
        <v>0</v>
      </c>
      <c r="AC18" s="22">
        <v>0</v>
      </c>
      <c r="AD18" s="25"/>
      <c r="AE18" s="64"/>
      <c r="AF18" s="18"/>
      <c r="AG18" s="19"/>
      <c r="AH18" s="19"/>
    </row>
    <row r="19" spans="1:34" ht="32.25" customHeight="1">
      <c r="A19" s="20">
        <v>17</v>
      </c>
      <c r="B19" s="20" t="s">
        <v>50</v>
      </c>
      <c r="C19" s="20" t="s">
        <v>23</v>
      </c>
      <c r="D19" s="20">
        <v>22</v>
      </c>
      <c r="E19" s="20">
        <v>1</v>
      </c>
      <c r="F19" s="20">
        <v>24</v>
      </c>
      <c r="G19" s="20">
        <v>-3</v>
      </c>
      <c r="H19" s="23"/>
      <c r="I19" s="23"/>
      <c r="J19" s="23"/>
      <c r="K19" s="20" t="s">
        <v>24</v>
      </c>
      <c r="L19" s="23">
        <v>300</v>
      </c>
      <c r="M19" s="20" t="s">
        <v>25</v>
      </c>
      <c r="N19" s="20" t="s">
        <v>37</v>
      </c>
      <c r="O19" s="23">
        <v>300</v>
      </c>
      <c r="P19" s="23">
        <v>0</v>
      </c>
      <c r="Q19" s="15">
        <v>300</v>
      </c>
      <c r="R19" s="23">
        <v>0</v>
      </c>
      <c r="S19" s="23">
        <v>300</v>
      </c>
      <c r="T19" s="23">
        <v>270</v>
      </c>
      <c r="U19" s="20" t="s">
        <v>51</v>
      </c>
      <c r="V19" s="20">
        <v>0</v>
      </c>
      <c r="W19" s="20">
        <v>0</v>
      </c>
      <c r="X19" s="24">
        <f t="shared" si="0"/>
        <v>30</v>
      </c>
      <c r="Y19" s="21">
        <v>0</v>
      </c>
      <c r="Z19" s="21">
        <v>0</v>
      </c>
      <c r="AA19" s="21">
        <v>0</v>
      </c>
      <c r="AB19" s="22">
        <v>0</v>
      </c>
      <c r="AC19" s="22">
        <v>0</v>
      </c>
      <c r="AD19" s="25"/>
      <c r="AE19" s="64"/>
      <c r="AF19" s="18"/>
      <c r="AG19" s="19"/>
      <c r="AH19" s="19"/>
    </row>
    <row r="20" spans="1:34" ht="27" customHeight="1">
      <c r="A20" s="20">
        <v>18</v>
      </c>
      <c r="B20" s="20" t="s">
        <v>50</v>
      </c>
      <c r="C20" s="20" t="s">
        <v>23</v>
      </c>
      <c r="D20" s="20">
        <v>22</v>
      </c>
      <c r="E20" s="20">
        <v>1</v>
      </c>
      <c r="F20" s="20">
        <v>24</v>
      </c>
      <c r="G20" s="20">
        <v>-3</v>
      </c>
      <c r="H20" s="23"/>
      <c r="I20" s="23"/>
      <c r="J20" s="23"/>
      <c r="K20" s="20" t="s">
        <v>24</v>
      </c>
      <c r="L20" s="23">
        <v>100</v>
      </c>
      <c r="M20" s="20" t="s">
        <v>36</v>
      </c>
      <c r="N20" s="20" t="s">
        <v>47</v>
      </c>
      <c r="O20" s="23">
        <v>100</v>
      </c>
      <c r="P20" s="23">
        <v>0</v>
      </c>
      <c r="Q20" s="23">
        <v>100</v>
      </c>
      <c r="R20" s="23"/>
      <c r="S20" s="23">
        <v>100</v>
      </c>
      <c r="T20" s="23">
        <v>100</v>
      </c>
      <c r="U20" s="20" t="s">
        <v>51</v>
      </c>
      <c r="V20" s="20">
        <v>0</v>
      </c>
      <c r="W20" s="20">
        <v>0</v>
      </c>
      <c r="X20" s="24">
        <f t="shared" si="0"/>
        <v>0</v>
      </c>
      <c r="Y20" s="21">
        <v>0</v>
      </c>
      <c r="Z20" s="21">
        <v>0</v>
      </c>
      <c r="AA20" s="21">
        <v>0</v>
      </c>
      <c r="AB20" s="22">
        <v>0</v>
      </c>
      <c r="AC20" s="22">
        <v>0</v>
      </c>
      <c r="AD20" s="25"/>
      <c r="AE20" s="64"/>
      <c r="AF20" s="18"/>
      <c r="AG20" s="19"/>
      <c r="AH20" s="19"/>
    </row>
    <row r="21" spans="1:34" ht="27" customHeight="1">
      <c r="A21" s="20">
        <v>19</v>
      </c>
      <c r="B21" s="20" t="s">
        <v>52</v>
      </c>
      <c r="C21" s="20" t="s">
        <v>23</v>
      </c>
      <c r="D21" s="20">
        <v>38</v>
      </c>
      <c r="E21" s="20">
        <v>8</v>
      </c>
      <c r="F21" s="20">
        <v>20</v>
      </c>
      <c r="G21" s="20">
        <v>10</v>
      </c>
      <c r="H21" s="23">
        <v>550</v>
      </c>
      <c r="I21" s="23">
        <v>100</v>
      </c>
      <c r="J21" s="23">
        <v>100</v>
      </c>
      <c r="K21" s="20" t="s">
        <v>24</v>
      </c>
      <c r="L21" s="23">
        <v>100</v>
      </c>
      <c r="M21" s="20" t="s">
        <v>25</v>
      </c>
      <c r="N21" s="20" t="s">
        <v>26</v>
      </c>
      <c r="O21" s="15">
        <v>100</v>
      </c>
      <c r="P21" s="23">
        <v>0</v>
      </c>
      <c r="Q21" s="15">
        <v>100</v>
      </c>
      <c r="R21" s="15">
        <v>355.84</v>
      </c>
      <c r="S21" s="15">
        <v>266.7</v>
      </c>
      <c r="T21" s="15">
        <v>97.5</v>
      </c>
      <c r="U21" s="20" t="s">
        <v>53</v>
      </c>
      <c r="V21" s="20">
        <v>0</v>
      </c>
      <c r="W21" s="20">
        <v>0</v>
      </c>
      <c r="X21" s="24">
        <f t="shared" si="0"/>
        <v>2.5</v>
      </c>
      <c r="Y21" s="21">
        <v>0</v>
      </c>
      <c r="Z21" s="21">
        <v>0</v>
      </c>
      <c r="AA21" s="21">
        <v>0</v>
      </c>
      <c r="AB21" s="22">
        <v>0</v>
      </c>
      <c r="AC21" s="22">
        <v>0</v>
      </c>
      <c r="AD21" s="25"/>
      <c r="AE21" s="64"/>
      <c r="AF21" s="18"/>
      <c r="AG21" s="19"/>
      <c r="AH21" s="19"/>
    </row>
    <row r="22" spans="1:34" ht="38.25" customHeight="1">
      <c r="A22" s="20">
        <v>20</v>
      </c>
      <c r="B22" s="20" t="s">
        <v>54</v>
      </c>
      <c r="C22" s="20" t="s">
        <v>23</v>
      </c>
      <c r="D22" s="20">
        <v>26</v>
      </c>
      <c r="E22" s="20">
        <v>0</v>
      </c>
      <c r="F22" s="20">
        <v>32</v>
      </c>
      <c r="G22" s="20">
        <v>-6</v>
      </c>
      <c r="H22" s="23">
        <v>1987</v>
      </c>
      <c r="I22" s="23">
        <v>200</v>
      </c>
      <c r="J22" s="23">
        <v>200</v>
      </c>
      <c r="K22" s="20" t="s">
        <v>24</v>
      </c>
      <c r="L22" s="23">
        <v>200</v>
      </c>
      <c r="M22" s="20" t="s">
        <v>25</v>
      </c>
      <c r="N22" s="20" t="s">
        <v>26</v>
      </c>
      <c r="O22" s="15">
        <v>200</v>
      </c>
      <c r="P22" s="23">
        <v>0</v>
      </c>
      <c r="Q22" s="15">
        <v>200</v>
      </c>
      <c r="R22" s="23">
        <v>457.38</v>
      </c>
      <c r="S22" s="23">
        <v>0.48199999999999998</v>
      </c>
      <c r="T22" s="23">
        <v>0</v>
      </c>
      <c r="U22" s="20" t="s">
        <v>55</v>
      </c>
      <c r="V22" s="20">
        <v>0</v>
      </c>
      <c r="W22" s="20">
        <v>0</v>
      </c>
      <c r="X22" s="24">
        <f t="shared" si="0"/>
        <v>200</v>
      </c>
      <c r="Y22" s="21">
        <v>0</v>
      </c>
      <c r="Z22" s="21">
        <v>0</v>
      </c>
      <c r="AA22" s="21">
        <v>0</v>
      </c>
      <c r="AB22" s="22">
        <v>0</v>
      </c>
      <c r="AC22" s="22">
        <v>0</v>
      </c>
      <c r="AD22" s="25"/>
      <c r="AE22" s="64"/>
      <c r="AF22" s="18"/>
      <c r="AG22" s="19"/>
      <c r="AH22" s="19"/>
    </row>
    <row r="23" spans="1:34" ht="62.25" customHeight="1">
      <c r="A23" s="20">
        <v>21</v>
      </c>
      <c r="B23" s="20" t="s">
        <v>56</v>
      </c>
      <c r="C23" s="20" t="s">
        <v>23</v>
      </c>
      <c r="D23" s="20">
        <v>36</v>
      </c>
      <c r="E23" s="20">
        <v>0</v>
      </c>
      <c r="F23" s="20">
        <v>41</v>
      </c>
      <c r="G23" s="20">
        <v>-5</v>
      </c>
      <c r="H23" s="23">
        <v>900</v>
      </c>
      <c r="I23" s="23">
        <v>900</v>
      </c>
      <c r="J23" s="23">
        <v>400</v>
      </c>
      <c r="K23" s="20" t="s">
        <v>24</v>
      </c>
      <c r="L23" s="23">
        <v>100</v>
      </c>
      <c r="M23" s="20" t="s">
        <v>25</v>
      </c>
      <c r="N23" s="20" t="s">
        <v>26</v>
      </c>
      <c r="O23" s="23">
        <v>85</v>
      </c>
      <c r="P23" s="23">
        <v>0</v>
      </c>
      <c r="Q23" s="23">
        <v>85</v>
      </c>
      <c r="R23" s="23">
        <v>452.59</v>
      </c>
      <c r="S23" s="23">
        <v>85</v>
      </c>
      <c r="T23" s="23">
        <v>85</v>
      </c>
      <c r="U23" s="20" t="s">
        <v>57</v>
      </c>
      <c r="V23" s="20">
        <v>0</v>
      </c>
      <c r="W23" s="20">
        <v>0</v>
      </c>
      <c r="X23" s="24">
        <f t="shared" si="0"/>
        <v>0</v>
      </c>
      <c r="Y23" s="22">
        <v>0</v>
      </c>
      <c r="Z23" s="22">
        <v>0</v>
      </c>
      <c r="AA23" s="22">
        <v>0</v>
      </c>
      <c r="AB23" s="22">
        <v>0</v>
      </c>
      <c r="AC23" s="22">
        <v>0</v>
      </c>
      <c r="AD23" s="25"/>
      <c r="AE23" s="64"/>
      <c r="AF23" s="18"/>
      <c r="AG23" s="19"/>
      <c r="AH23" s="19"/>
    </row>
    <row r="24" spans="1:34" ht="32.25" customHeight="1">
      <c r="A24" s="20">
        <v>22</v>
      </c>
      <c r="B24" s="20" t="s">
        <v>56</v>
      </c>
      <c r="C24" s="20" t="s">
        <v>23</v>
      </c>
      <c r="D24" s="20">
        <v>36</v>
      </c>
      <c r="E24" s="20">
        <v>0</v>
      </c>
      <c r="F24" s="20">
        <v>41</v>
      </c>
      <c r="G24" s="20">
        <v>-5</v>
      </c>
      <c r="H24" s="23"/>
      <c r="I24" s="23"/>
      <c r="J24" s="23"/>
      <c r="K24" s="20" t="s">
        <v>24</v>
      </c>
      <c r="L24" s="23">
        <v>800</v>
      </c>
      <c r="M24" s="20" t="s">
        <v>58</v>
      </c>
      <c r="N24" s="20" t="s">
        <v>41</v>
      </c>
      <c r="O24" s="23">
        <v>300</v>
      </c>
      <c r="P24" s="23">
        <v>300</v>
      </c>
      <c r="Q24" s="23">
        <v>0</v>
      </c>
      <c r="R24" s="23"/>
      <c r="S24" s="23">
        <v>214.65</v>
      </c>
      <c r="T24" s="23">
        <v>0</v>
      </c>
      <c r="U24" s="20" t="s">
        <v>231</v>
      </c>
      <c r="V24" s="20">
        <v>0</v>
      </c>
      <c r="W24" s="20">
        <v>0</v>
      </c>
      <c r="X24" s="24">
        <f t="shared" si="0"/>
        <v>0</v>
      </c>
      <c r="Y24" s="22">
        <v>0</v>
      </c>
      <c r="Z24" s="22">
        <v>0</v>
      </c>
      <c r="AA24" s="22">
        <v>0</v>
      </c>
      <c r="AB24" s="22">
        <v>300</v>
      </c>
      <c r="AC24" s="22">
        <v>0</v>
      </c>
      <c r="AD24" s="25"/>
      <c r="AE24" s="64"/>
      <c r="AF24" s="18"/>
      <c r="AG24" s="19"/>
      <c r="AH24" s="19"/>
    </row>
    <row r="25" spans="1:34" ht="61.5" customHeight="1">
      <c r="A25" s="20">
        <v>23</v>
      </c>
      <c r="B25" s="20" t="s">
        <v>59</v>
      </c>
      <c r="C25" s="20" t="s">
        <v>23</v>
      </c>
      <c r="D25" s="20">
        <v>25</v>
      </c>
      <c r="E25" s="20">
        <v>0</v>
      </c>
      <c r="F25" s="20">
        <v>29</v>
      </c>
      <c r="G25" s="20">
        <v>-4</v>
      </c>
      <c r="H25" s="23">
        <v>1529.97</v>
      </c>
      <c r="I25" s="23">
        <v>100</v>
      </c>
      <c r="J25" s="23">
        <v>100</v>
      </c>
      <c r="K25" s="20" t="s">
        <v>24</v>
      </c>
      <c r="L25" s="23">
        <v>100</v>
      </c>
      <c r="M25" s="20" t="s">
        <v>36</v>
      </c>
      <c r="N25" s="20" t="s">
        <v>30</v>
      </c>
      <c r="O25" s="23">
        <v>100</v>
      </c>
      <c r="P25" s="23">
        <v>0</v>
      </c>
      <c r="Q25" s="23">
        <v>100</v>
      </c>
      <c r="R25" s="23">
        <v>476.31</v>
      </c>
      <c r="S25" s="23">
        <v>30</v>
      </c>
      <c r="T25" s="31">
        <v>30</v>
      </c>
      <c r="U25" s="20" t="s">
        <v>60</v>
      </c>
      <c r="V25" s="20">
        <v>0</v>
      </c>
      <c r="W25" s="20">
        <v>0</v>
      </c>
      <c r="X25" s="24">
        <f t="shared" si="0"/>
        <v>70</v>
      </c>
      <c r="Y25" s="22">
        <v>0</v>
      </c>
      <c r="Z25" s="22">
        <v>0</v>
      </c>
      <c r="AA25" s="22">
        <v>0</v>
      </c>
      <c r="AB25" s="22">
        <v>0</v>
      </c>
      <c r="AC25" s="22">
        <v>0</v>
      </c>
      <c r="AD25" s="25"/>
      <c r="AE25" s="64"/>
      <c r="AF25" s="18"/>
      <c r="AG25" s="19"/>
      <c r="AH25" s="19"/>
    </row>
    <row r="26" spans="1:34" ht="46.5" customHeight="1">
      <c r="A26" s="20">
        <v>24</v>
      </c>
      <c r="B26" s="20" t="s">
        <v>61</v>
      </c>
      <c r="C26" s="20" t="s">
        <v>23</v>
      </c>
      <c r="D26" s="20">
        <v>21</v>
      </c>
      <c r="E26" s="20">
        <v>0</v>
      </c>
      <c r="F26" s="20">
        <v>40</v>
      </c>
      <c r="G26" s="20">
        <v>-19</v>
      </c>
      <c r="H26" s="23">
        <v>400</v>
      </c>
      <c r="I26" s="23">
        <v>400</v>
      </c>
      <c r="J26" s="23">
        <v>200</v>
      </c>
      <c r="K26" s="20" t="s">
        <v>24</v>
      </c>
      <c r="L26" s="23">
        <v>200</v>
      </c>
      <c r="M26" s="20" t="s">
        <v>40</v>
      </c>
      <c r="N26" s="20" t="s">
        <v>41</v>
      </c>
      <c r="O26" s="23">
        <v>200</v>
      </c>
      <c r="P26" s="23">
        <v>200</v>
      </c>
      <c r="Q26" s="23">
        <v>0</v>
      </c>
      <c r="R26" s="23">
        <v>314.70999999999998</v>
      </c>
      <c r="S26" s="23">
        <v>0.72</v>
      </c>
      <c r="T26" s="23">
        <v>0</v>
      </c>
      <c r="U26" s="20" t="s">
        <v>62</v>
      </c>
      <c r="V26" s="20">
        <v>0</v>
      </c>
      <c r="W26" s="20">
        <v>0</v>
      </c>
      <c r="X26" s="24">
        <f t="shared" si="0"/>
        <v>0</v>
      </c>
      <c r="Y26" s="22">
        <v>0</v>
      </c>
      <c r="Z26" s="22">
        <v>0</v>
      </c>
      <c r="AA26" s="22">
        <v>0</v>
      </c>
      <c r="AB26" s="22">
        <v>200</v>
      </c>
      <c r="AC26" s="22">
        <v>0</v>
      </c>
      <c r="AD26" s="25"/>
      <c r="AE26" s="64"/>
      <c r="AF26" s="18"/>
      <c r="AG26" s="19"/>
      <c r="AH26" s="19"/>
    </row>
    <row r="27" spans="1:34" ht="59.25" customHeight="1">
      <c r="A27" s="20">
        <v>25</v>
      </c>
      <c r="B27" s="20" t="s">
        <v>63</v>
      </c>
      <c r="C27" s="20" t="s">
        <v>23</v>
      </c>
      <c r="D27" s="20">
        <v>21</v>
      </c>
      <c r="E27" s="20">
        <v>0</v>
      </c>
      <c r="F27" s="20">
        <v>25</v>
      </c>
      <c r="G27" s="20">
        <v>-4</v>
      </c>
      <c r="H27" s="23">
        <v>580.78</v>
      </c>
      <c r="I27" s="23">
        <v>100</v>
      </c>
      <c r="J27" s="23">
        <v>100</v>
      </c>
      <c r="K27" s="20" t="s">
        <v>24</v>
      </c>
      <c r="L27" s="23">
        <v>100</v>
      </c>
      <c r="M27" s="20" t="s">
        <v>25</v>
      </c>
      <c r="N27" s="20" t="s">
        <v>26</v>
      </c>
      <c r="O27" s="15">
        <v>100</v>
      </c>
      <c r="P27" s="15">
        <v>0</v>
      </c>
      <c r="Q27" s="23">
        <v>100</v>
      </c>
      <c r="R27" s="23">
        <v>280.51</v>
      </c>
      <c r="S27" s="23">
        <v>100</v>
      </c>
      <c r="T27" s="23">
        <v>90</v>
      </c>
      <c r="U27" s="20" t="s">
        <v>64</v>
      </c>
      <c r="V27" s="20">
        <v>0</v>
      </c>
      <c r="W27" s="20">
        <v>0</v>
      </c>
      <c r="X27" s="24">
        <f t="shared" si="0"/>
        <v>10</v>
      </c>
      <c r="Y27" s="22">
        <v>0</v>
      </c>
      <c r="Z27" s="22">
        <v>0</v>
      </c>
      <c r="AA27" s="22">
        <v>0</v>
      </c>
      <c r="AB27" s="22">
        <v>0</v>
      </c>
      <c r="AC27" s="22">
        <v>0</v>
      </c>
      <c r="AD27" s="25"/>
      <c r="AE27" s="64"/>
      <c r="AF27" s="18"/>
      <c r="AG27" s="19"/>
      <c r="AH27" s="19"/>
    </row>
    <row r="28" spans="1:34" ht="34.5" customHeight="1">
      <c r="A28" s="20">
        <v>26</v>
      </c>
      <c r="B28" s="20" t="s">
        <v>63</v>
      </c>
      <c r="C28" s="20" t="s">
        <v>23</v>
      </c>
      <c r="D28" s="20">
        <v>21</v>
      </c>
      <c r="E28" s="20">
        <v>0</v>
      </c>
      <c r="F28" s="20">
        <v>25</v>
      </c>
      <c r="G28" s="20">
        <v>-4</v>
      </c>
      <c r="H28" s="23"/>
      <c r="I28" s="23">
        <v>481</v>
      </c>
      <c r="J28" s="23">
        <v>481</v>
      </c>
      <c r="K28" s="20" t="s">
        <v>24</v>
      </c>
      <c r="L28" s="23">
        <v>481</v>
      </c>
      <c r="M28" s="20" t="s">
        <v>65</v>
      </c>
      <c r="N28" s="20" t="s">
        <v>41</v>
      </c>
      <c r="O28" s="23">
        <v>240.5</v>
      </c>
      <c r="P28" s="23">
        <v>240.5</v>
      </c>
      <c r="Q28" s="23">
        <v>0</v>
      </c>
      <c r="R28" s="23"/>
      <c r="S28" s="23">
        <v>108.38</v>
      </c>
      <c r="T28" s="23">
        <v>0</v>
      </c>
      <c r="U28" s="20" t="s">
        <v>64</v>
      </c>
      <c r="V28" s="20">
        <v>0</v>
      </c>
      <c r="W28" s="20">
        <v>0</v>
      </c>
      <c r="X28" s="24">
        <f t="shared" si="0"/>
        <v>0</v>
      </c>
      <c r="Y28" s="22">
        <v>0</v>
      </c>
      <c r="Z28" s="22">
        <v>0</v>
      </c>
      <c r="AA28" s="22">
        <v>0</v>
      </c>
      <c r="AB28" s="22">
        <v>240.5</v>
      </c>
      <c r="AC28" s="22">
        <v>0</v>
      </c>
      <c r="AD28" s="25"/>
      <c r="AE28" s="64"/>
      <c r="AF28" s="18"/>
      <c r="AG28" s="19"/>
      <c r="AH28" s="19"/>
    </row>
    <row r="29" spans="1:34" ht="24.75" customHeight="1">
      <c r="A29" s="20">
        <v>27</v>
      </c>
      <c r="B29" s="32" t="s">
        <v>66</v>
      </c>
      <c r="C29" s="20" t="s">
        <v>23</v>
      </c>
      <c r="D29" s="32">
        <v>30</v>
      </c>
      <c r="E29" s="32">
        <v>4</v>
      </c>
      <c r="F29" s="32">
        <v>21</v>
      </c>
      <c r="G29" s="32">
        <v>5</v>
      </c>
      <c r="H29" s="33">
        <v>700</v>
      </c>
      <c r="I29" s="33">
        <v>700</v>
      </c>
      <c r="J29" s="33">
        <v>100</v>
      </c>
      <c r="K29" s="32" t="s">
        <v>24</v>
      </c>
      <c r="L29" s="33">
        <v>100</v>
      </c>
      <c r="M29" s="32" t="s">
        <v>25</v>
      </c>
      <c r="N29" s="32" t="s">
        <v>26</v>
      </c>
      <c r="O29" s="33">
        <v>80</v>
      </c>
      <c r="P29" s="23">
        <v>0</v>
      </c>
      <c r="Q29" s="33">
        <v>80</v>
      </c>
      <c r="R29" s="33">
        <v>471.6</v>
      </c>
      <c r="S29" s="33">
        <v>80</v>
      </c>
      <c r="T29" s="34">
        <v>80</v>
      </c>
      <c r="U29" s="32" t="s">
        <v>67</v>
      </c>
      <c r="V29" s="32">
        <v>0</v>
      </c>
      <c r="W29" s="32">
        <v>0</v>
      </c>
      <c r="X29" s="24">
        <f t="shared" si="0"/>
        <v>0</v>
      </c>
      <c r="Y29" s="22">
        <v>0</v>
      </c>
      <c r="Z29" s="22">
        <v>0</v>
      </c>
      <c r="AA29" s="22">
        <v>0</v>
      </c>
      <c r="AB29" s="22">
        <v>0</v>
      </c>
      <c r="AC29" s="22">
        <v>0</v>
      </c>
      <c r="AD29" s="25"/>
      <c r="AE29" s="64"/>
      <c r="AF29" s="18"/>
      <c r="AG29" s="19"/>
      <c r="AH29" s="19"/>
    </row>
    <row r="30" spans="1:34" ht="34.5" customHeight="1">
      <c r="A30" s="20">
        <v>28</v>
      </c>
      <c r="B30" s="20" t="s">
        <v>68</v>
      </c>
      <c r="C30" s="20" t="s">
        <v>23</v>
      </c>
      <c r="D30" s="20">
        <v>34</v>
      </c>
      <c r="E30" s="20">
        <v>11</v>
      </c>
      <c r="F30" s="20">
        <v>39</v>
      </c>
      <c r="G30" s="20">
        <v>-16</v>
      </c>
      <c r="H30" s="23">
        <v>1000</v>
      </c>
      <c r="I30" s="23">
        <v>1000</v>
      </c>
      <c r="J30" s="23">
        <v>1000</v>
      </c>
      <c r="K30" s="20" t="s">
        <v>69</v>
      </c>
      <c r="L30" s="23">
        <v>200</v>
      </c>
      <c r="M30" s="20" t="s">
        <v>25</v>
      </c>
      <c r="N30" s="20" t="s">
        <v>26</v>
      </c>
      <c r="O30" s="23">
        <v>90</v>
      </c>
      <c r="P30" s="23">
        <v>0</v>
      </c>
      <c r="Q30" s="23">
        <v>90</v>
      </c>
      <c r="R30" s="23">
        <v>478.49</v>
      </c>
      <c r="S30" s="23">
        <v>90</v>
      </c>
      <c r="T30" s="23">
        <v>90</v>
      </c>
      <c r="U30" s="20" t="s">
        <v>70</v>
      </c>
      <c r="V30" s="20">
        <v>0</v>
      </c>
      <c r="W30" s="20">
        <v>0</v>
      </c>
      <c r="X30" s="24">
        <f t="shared" si="0"/>
        <v>0</v>
      </c>
      <c r="Y30" s="22">
        <v>0</v>
      </c>
      <c r="Z30" s="22">
        <v>0</v>
      </c>
      <c r="AA30" s="22">
        <v>0</v>
      </c>
      <c r="AB30" s="22">
        <v>0</v>
      </c>
      <c r="AC30" s="22">
        <v>0</v>
      </c>
      <c r="AD30" s="25"/>
      <c r="AE30" s="64"/>
      <c r="AF30" s="18"/>
      <c r="AG30" s="19"/>
      <c r="AH30" s="19"/>
    </row>
    <row r="31" spans="1:34" ht="31.5" customHeight="1">
      <c r="A31" s="20">
        <v>29</v>
      </c>
      <c r="B31" s="20" t="s">
        <v>68</v>
      </c>
      <c r="C31" s="20" t="s">
        <v>23</v>
      </c>
      <c r="D31" s="20">
        <v>34</v>
      </c>
      <c r="E31" s="20">
        <v>11</v>
      </c>
      <c r="F31" s="20">
        <v>39</v>
      </c>
      <c r="G31" s="20">
        <v>-16</v>
      </c>
      <c r="H31" s="23"/>
      <c r="I31" s="23"/>
      <c r="J31" s="23"/>
      <c r="K31" s="20" t="s">
        <v>69</v>
      </c>
      <c r="L31" s="23">
        <v>800</v>
      </c>
      <c r="M31" s="20" t="s">
        <v>58</v>
      </c>
      <c r="N31" s="20" t="s">
        <v>41</v>
      </c>
      <c r="O31" s="23">
        <v>300</v>
      </c>
      <c r="P31" s="23">
        <v>300</v>
      </c>
      <c r="Q31" s="23">
        <v>0</v>
      </c>
      <c r="R31" s="23"/>
      <c r="S31" s="23">
        <v>321.68</v>
      </c>
      <c r="T31" s="23">
        <v>0</v>
      </c>
      <c r="U31" s="20" t="s">
        <v>70</v>
      </c>
      <c r="V31" s="20">
        <v>0</v>
      </c>
      <c r="W31" s="20">
        <v>0</v>
      </c>
      <c r="X31" s="24">
        <f t="shared" si="0"/>
        <v>0</v>
      </c>
      <c r="Y31" s="22">
        <v>0</v>
      </c>
      <c r="Z31" s="22">
        <v>0</v>
      </c>
      <c r="AA31" s="22">
        <v>0</v>
      </c>
      <c r="AB31" s="22">
        <v>300</v>
      </c>
      <c r="AC31" s="22">
        <v>0</v>
      </c>
      <c r="AD31" s="25"/>
      <c r="AE31" s="64"/>
      <c r="AF31" s="18"/>
      <c r="AG31" s="19"/>
      <c r="AH31" s="19"/>
    </row>
    <row r="32" spans="1:34" ht="52.5" customHeight="1">
      <c r="A32" s="20">
        <v>30</v>
      </c>
      <c r="B32" s="20" t="s">
        <v>71</v>
      </c>
      <c r="C32" s="20" t="s">
        <v>23</v>
      </c>
      <c r="D32" s="20">
        <v>35</v>
      </c>
      <c r="E32" s="20">
        <v>12</v>
      </c>
      <c r="F32" s="20">
        <v>17</v>
      </c>
      <c r="G32" s="20">
        <v>6</v>
      </c>
      <c r="H32" s="23">
        <v>958</v>
      </c>
      <c r="I32" s="23">
        <v>958</v>
      </c>
      <c r="J32" s="23">
        <v>958</v>
      </c>
      <c r="K32" s="20" t="s">
        <v>69</v>
      </c>
      <c r="L32" s="23">
        <v>500</v>
      </c>
      <c r="M32" s="20" t="s">
        <v>25</v>
      </c>
      <c r="N32" s="20" t="s">
        <v>43</v>
      </c>
      <c r="O32" s="23">
        <v>450</v>
      </c>
      <c r="P32" s="23">
        <v>0</v>
      </c>
      <c r="Q32" s="23">
        <v>450</v>
      </c>
      <c r="R32" s="23">
        <v>420.83</v>
      </c>
      <c r="S32" s="23">
        <v>450</v>
      </c>
      <c r="T32" s="30">
        <v>450</v>
      </c>
      <c r="U32" s="20" t="s">
        <v>72</v>
      </c>
      <c r="V32" s="20">
        <v>0</v>
      </c>
      <c r="W32" s="20">
        <v>0</v>
      </c>
      <c r="X32" s="24">
        <f t="shared" si="0"/>
        <v>0</v>
      </c>
      <c r="Y32" s="22">
        <v>0</v>
      </c>
      <c r="Z32" s="22">
        <v>0</v>
      </c>
      <c r="AA32" s="22">
        <v>0</v>
      </c>
      <c r="AB32" s="22">
        <v>0</v>
      </c>
      <c r="AC32" s="22">
        <v>0</v>
      </c>
      <c r="AD32" s="25"/>
      <c r="AE32" s="64"/>
      <c r="AF32" s="18"/>
      <c r="AG32" s="19"/>
      <c r="AH32" s="19"/>
    </row>
    <row r="33" spans="1:34" ht="27" customHeight="1">
      <c r="A33" s="20">
        <v>31</v>
      </c>
      <c r="B33" s="20" t="s">
        <v>71</v>
      </c>
      <c r="C33" s="20" t="s">
        <v>23</v>
      </c>
      <c r="D33" s="20">
        <v>35</v>
      </c>
      <c r="E33" s="20">
        <v>12</v>
      </c>
      <c r="F33" s="20">
        <v>17</v>
      </c>
      <c r="G33" s="20">
        <v>6</v>
      </c>
      <c r="H33" s="23"/>
      <c r="I33" s="23"/>
      <c r="J33" s="23"/>
      <c r="K33" s="20" t="s">
        <v>69</v>
      </c>
      <c r="L33" s="23">
        <v>200</v>
      </c>
      <c r="M33" s="20" t="s">
        <v>35</v>
      </c>
      <c r="N33" s="20" t="s">
        <v>26</v>
      </c>
      <c r="O33" s="23">
        <v>200</v>
      </c>
      <c r="P33" s="23">
        <v>0</v>
      </c>
      <c r="Q33" s="23">
        <v>200</v>
      </c>
      <c r="R33" s="23">
        <v>378.73</v>
      </c>
      <c r="S33" s="23">
        <v>230.64</v>
      </c>
      <c r="T33" s="23">
        <v>180</v>
      </c>
      <c r="U33" s="20" t="s">
        <v>72</v>
      </c>
      <c r="V33" s="20">
        <v>0</v>
      </c>
      <c r="W33" s="20">
        <v>0</v>
      </c>
      <c r="X33" s="24">
        <f t="shared" si="0"/>
        <v>20</v>
      </c>
      <c r="Y33" s="22">
        <v>0</v>
      </c>
      <c r="Z33" s="22">
        <v>0</v>
      </c>
      <c r="AA33" s="22">
        <v>0</v>
      </c>
      <c r="AB33" s="22">
        <v>0</v>
      </c>
      <c r="AC33" s="22">
        <v>0</v>
      </c>
      <c r="AD33" s="25"/>
      <c r="AE33" s="64"/>
      <c r="AF33" s="18"/>
      <c r="AG33" s="19"/>
      <c r="AH33" s="19"/>
    </row>
    <row r="34" spans="1:34" ht="36.75" customHeight="1">
      <c r="A34" s="20">
        <v>32</v>
      </c>
      <c r="B34" s="20" t="s">
        <v>73</v>
      </c>
      <c r="C34" s="20" t="s">
        <v>23</v>
      </c>
      <c r="D34" s="20">
        <v>21</v>
      </c>
      <c r="E34" s="20">
        <v>0</v>
      </c>
      <c r="F34" s="20">
        <v>19</v>
      </c>
      <c r="G34" s="20">
        <v>2</v>
      </c>
      <c r="H34" s="23">
        <v>567.5</v>
      </c>
      <c r="I34" s="23">
        <v>567.5</v>
      </c>
      <c r="J34" s="23">
        <v>567.5</v>
      </c>
      <c r="K34" s="20" t="s">
        <v>69</v>
      </c>
      <c r="L34" s="23">
        <v>100</v>
      </c>
      <c r="M34" s="20" t="s">
        <v>25</v>
      </c>
      <c r="N34" s="20" t="s">
        <v>26</v>
      </c>
      <c r="O34" s="23">
        <v>100</v>
      </c>
      <c r="P34" s="23">
        <v>0</v>
      </c>
      <c r="Q34" s="23">
        <v>100</v>
      </c>
      <c r="R34" s="23">
        <v>239.16</v>
      </c>
      <c r="S34" s="23">
        <v>45</v>
      </c>
      <c r="T34" s="23">
        <v>45</v>
      </c>
      <c r="U34" s="20" t="s">
        <v>74</v>
      </c>
      <c r="V34" s="20">
        <v>0</v>
      </c>
      <c r="W34" s="20">
        <v>0</v>
      </c>
      <c r="X34" s="24">
        <f t="shared" si="0"/>
        <v>55</v>
      </c>
      <c r="Y34" s="22">
        <v>0</v>
      </c>
      <c r="Z34" s="22">
        <v>0</v>
      </c>
      <c r="AA34" s="22">
        <v>0</v>
      </c>
      <c r="AB34" s="22">
        <v>0</v>
      </c>
      <c r="AC34" s="22">
        <v>0</v>
      </c>
      <c r="AD34" s="25"/>
      <c r="AE34" s="64"/>
      <c r="AF34" s="18"/>
      <c r="AG34" s="19"/>
      <c r="AH34" s="19"/>
    </row>
    <row r="35" spans="1:34" ht="26.25" customHeight="1">
      <c r="A35" s="20">
        <v>33</v>
      </c>
      <c r="B35" s="20" t="s">
        <v>75</v>
      </c>
      <c r="C35" s="20" t="s">
        <v>23</v>
      </c>
      <c r="D35" s="20">
        <v>29</v>
      </c>
      <c r="E35" s="20">
        <v>0</v>
      </c>
      <c r="F35" s="20">
        <v>21</v>
      </c>
      <c r="G35" s="20">
        <v>8</v>
      </c>
      <c r="H35" s="23">
        <v>1405.93</v>
      </c>
      <c r="I35" s="23">
        <v>1405</v>
      </c>
      <c r="J35" s="23">
        <v>1405</v>
      </c>
      <c r="K35" s="20" t="s">
        <v>69</v>
      </c>
      <c r="L35" s="23">
        <v>100</v>
      </c>
      <c r="M35" s="20" t="s">
        <v>36</v>
      </c>
      <c r="N35" s="20" t="s">
        <v>30</v>
      </c>
      <c r="O35" s="23">
        <v>100</v>
      </c>
      <c r="P35" s="23">
        <v>0</v>
      </c>
      <c r="Q35" s="23">
        <v>100</v>
      </c>
      <c r="R35" s="23">
        <v>450.71499999999997</v>
      </c>
      <c r="S35" s="23">
        <v>0.18</v>
      </c>
      <c r="T35" s="23">
        <v>0</v>
      </c>
      <c r="U35" s="20" t="s">
        <v>76</v>
      </c>
      <c r="V35" s="20">
        <v>0</v>
      </c>
      <c r="W35" s="20">
        <v>0</v>
      </c>
      <c r="X35" s="24">
        <f t="shared" si="0"/>
        <v>100</v>
      </c>
      <c r="Y35" s="22">
        <v>0</v>
      </c>
      <c r="Z35" s="22">
        <v>0</v>
      </c>
      <c r="AA35" s="22">
        <v>0</v>
      </c>
      <c r="AB35" s="22">
        <v>0</v>
      </c>
      <c r="AC35" s="22">
        <v>0</v>
      </c>
      <c r="AD35" s="25"/>
      <c r="AE35" s="64"/>
      <c r="AF35" s="18"/>
      <c r="AG35" s="19"/>
      <c r="AH35" s="19"/>
    </row>
    <row r="36" spans="1:34" ht="27" customHeight="1">
      <c r="A36" s="20">
        <v>34</v>
      </c>
      <c r="B36" s="20" t="s">
        <v>77</v>
      </c>
      <c r="C36" s="20" t="s">
        <v>23</v>
      </c>
      <c r="D36" s="20">
        <v>29</v>
      </c>
      <c r="E36" s="20">
        <v>3</v>
      </c>
      <c r="F36" s="20">
        <v>18</v>
      </c>
      <c r="G36" s="20">
        <v>8</v>
      </c>
      <c r="H36" s="23">
        <v>1311.18</v>
      </c>
      <c r="I36" s="23">
        <v>1311</v>
      </c>
      <c r="J36" s="23">
        <v>1311</v>
      </c>
      <c r="K36" s="20" t="s">
        <v>69</v>
      </c>
      <c r="L36" s="23">
        <v>100</v>
      </c>
      <c r="M36" s="20" t="s">
        <v>36</v>
      </c>
      <c r="N36" s="20" t="s">
        <v>30</v>
      </c>
      <c r="O36" s="23">
        <v>100</v>
      </c>
      <c r="P36" s="23">
        <v>0</v>
      </c>
      <c r="Q36" s="23">
        <v>100</v>
      </c>
      <c r="R36" s="23">
        <v>464.64</v>
      </c>
      <c r="S36" s="23">
        <v>100</v>
      </c>
      <c r="T36" s="31">
        <v>100</v>
      </c>
      <c r="U36" s="20" t="s">
        <v>78</v>
      </c>
      <c r="V36" s="20">
        <v>0</v>
      </c>
      <c r="W36" s="20">
        <v>0</v>
      </c>
      <c r="X36" s="24">
        <f t="shared" si="0"/>
        <v>0</v>
      </c>
      <c r="Y36" s="22">
        <v>0</v>
      </c>
      <c r="Z36" s="22">
        <v>0</v>
      </c>
      <c r="AA36" s="22">
        <v>0</v>
      </c>
      <c r="AB36" s="22">
        <v>0</v>
      </c>
      <c r="AC36" s="22">
        <v>0</v>
      </c>
      <c r="AD36" s="25"/>
      <c r="AE36" s="64"/>
      <c r="AF36" s="18"/>
      <c r="AG36" s="19"/>
      <c r="AH36" s="19"/>
    </row>
    <row r="37" spans="1:34" ht="26.25" customHeight="1">
      <c r="A37" s="20">
        <v>35</v>
      </c>
      <c r="B37" s="20" t="s">
        <v>79</v>
      </c>
      <c r="C37" s="20" t="s">
        <v>23</v>
      </c>
      <c r="D37" s="20">
        <v>31</v>
      </c>
      <c r="E37" s="20">
        <v>10</v>
      </c>
      <c r="F37" s="20">
        <v>20</v>
      </c>
      <c r="G37" s="20">
        <v>1</v>
      </c>
      <c r="H37" s="23">
        <v>1732.93</v>
      </c>
      <c r="I37" s="23">
        <v>1732</v>
      </c>
      <c r="J37" s="23">
        <v>1732</v>
      </c>
      <c r="K37" s="20" t="s">
        <v>69</v>
      </c>
      <c r="L37" s="23">
        <v>155.4</v>
      </c>
      <c r="M37" s="20" t="s">
        <v>36</v>
      </c>
      <c r="N37" s="20" t="s">
        <v>30</v>
      </c>
      <c r="O37" s="23">
        <v>100</v>
      </c>
      <c r="P37" s="23">
        <v>0</v>
      </c>
      <c r="Q37" s="23">
        <v>100</v>
      </c>
      <c r="R37" s="23">
        <v>488.5</v>
      </c>
      <c r="S37" s="23">
        <v>6.73</v>
      </c>
      <c r="T37" s="23">
        <v>0</v>
      </c>
      <c r="U37" s="20" t="s">
        <v>80</v>
      </c>
      <c r="V37" s="20">
        <v>0</v>
      </c>
      <c r="W37" s="20">
        <v>0</v>
      </c>
      <c r="X37" s="24">
        <f t="shared" si="0"/>
        <v>100</v>
      </c>
      <c r="Y37" s="22">
        <v>0</v>
      </c>
      <c r="Z37" s="22">
        <v>0</v>
      </c>
      <c r="AA37" s="22">
        <v>0</v>
      </c>
      <c r="AB37" s="22">
        <v>0</v>
      </c>
      <c r="AC37" s="22">
        <v>0</v>
      </c>
      <c r="AD37" s="25"/>
      <c r="AE37" s="64"/>
      <c r="AF37" s="18"/>
      <c r="AG37" s="19"/>
      <c r="AH37" s="19"/>
    </row>
    <row r="38" spans="1:34" ht="38.25" customHeight="1">
      <c r="A38" s="20">
        <v>36</v>
      </c>
      <c r="B38" s="20" t="s">
        <v>81</v>
      </c>
      <c r="C38" s="20" t="s">
        <v>23</v>
      </c>
      <c r="D38" s="20">
        <v>27</v>
      </c>
      <c r="E38" s="20">
        <v>8</v>
      </c>
      <c r="F38" s="20">
        <v>34</v>
      </c>
      <c r="G38" s="20">
        <v>-15</v>
      </c>
      <c r="H38" s="23">
        <v>907</v>
      </c>
      <c r="I38" s="23">
        <v>907</v>
      </c>
      <c r="J38" s="23">
        <v>907</v>
      </c>
      <c r="K38" s="20" t="s">
        <v>69</v>
      </c>
      <c r="L38" s="23">
        <v>462</v>
      </c>
      <c r="M38" s="20" t="s">
        <v>25</v>
      </c>
      <c r="N38" s="20" t="s">
        <v>37</v>
      </c>
      <c r="O38" s="23">
        <v>415.8</v>
      </c>
      <c r="P38" s="23">
        <v>0</v>
      </c>
      <c r="Q38" s="23">
        <v>415.8</v>
      </c>
      <c r="R38" s="23">
        <v>409.28</v>
      </c>
      <c r="S38" s="23">
        <v>415.8</v>
      </c>
      <c r="T38" s="30">
        <v>415.8</v>
      </c>
      <c r="U38" s="20" t="s">
        <v>82</v>
      </c>
      <c r="V38" s="20">
        <v>0</v>
      </c>
      <c r="W38" s="20">
        <v>0</v>
      </c>
      <c r="X38" s="24">
        <f t="shared" si="0"/>
        <v>0</v>
      </c>
      <c r="Y38" s="22">
        <v>0</v>
      </c>
      <c r="Z38" s="22">
        <v>0</v>
      </c>
      <c r="AA38" s="22">
        <v>0</v>
      </c>
      <c r="AB38" s="22">
        <v>0</v>
      </c>
      <c r="AC38" s="22">
        <v>0</v>
      </c>
      <c r="AD38" s="25"/>
      <c r="AE38" s="64"/>
      <c r="AF38" s="18"/>
      <c r="AG38" s="19"/>
      <c r="AH38" s="19"/>
    </row>
    <row r="39" spans="1:34" ht="27" customHeight="1">
      <c r="A39" s="20">
        <v>37</v>
      </c>
      <c r="B39" s="20" t="s">
        <v>83</v>
      </c>
      <c r="C39" s="20" t="s">
        <v>23</v>
      </c>
      <c r="D39" s="20">
        <v>33</v>
      </c>
      <c r="E39" s="20">
        <v>8</v>
      </c>
      <c r="F39" s="20">
        <v>28</v>
      </c>
      <c r="G39" s="20">
        <v>-3</v>
      </c>
      <c r="H39" s="23">
        <v>700</v>
      </c>
      <c r="I39" s="23">
        <v>700</v>
      </c>
      <c r="J39" s="23">
        <v>700</v>
      </c>
      <c r="K39" s="20" t="s">
        <v>69</v>
      </c>
      <c r="L39" s="23">
        <v>100</v>
      </c>
      <c r="M39" s="20" t="s">
        <v>25</v>
      </c>
      <c r="N39" s="20" t="s">
        <v>26</v>
      </c>
      <c r="O39" s="23">
        <v>100</v>
      </c>
      <c r="P39" s="23">
        <v>50</v>
      </c>
      <c r="Q39" s="23">
        <v>50</v>
      </c>
      <c r="R39" s="23">
        <v>458.58</v>
      </c>
      <c r="S39" s="23">
        <v>64.86</v>
      </c>
      <c r="T39" s="23">
        <v>0</v>
      </c>
      <c r="U39" s="20" t="s">
        <v>84</v>
      </c>
      <c r="V39" s="20">
        <v>0</v>
      </c>
      <c r="W39" s="20">
        <v>0</v>
      </c>
      <c r="X39" s="24">
        <f t="shared" si="0"/>
        <v>50</v>
      </c>
      <c r="Y39" s="22">
        <v>0</v>
      </c>
      <c r="Z39" s="22">
        <v>0</v>
      </c>
      <c r="AA39" s="22">
        <v>50</v>
      </c>
      <c r="AB39" s="22">
        <v>0</v>
      </c>
      <c r="AC39" s="22">
        <v>0</v>
      </c>
      <c r="AD39" s="25"/>
      <c r="AE39" s="64"/>
      <c r="AF39" s="18"/>
      <c r="AG39" s="19"/>
      <c r="AH39" s="19"/>
    </row>
    <row r="40" spans="1:34" ht="35.25" customHeight="1">
      <c r="A40" s="20">
        <v>38</v>
      </c>
      <c r="B40" s="20" t="s">
        <v>85</v>
      </c>
      <c r="C40" s="20" t="s">
        <v>23</v>
      </c>
      <c r="D40" s="20">
        <v>17</v>
      </c>
      <c r="E40" s="20">
        <v>0</v>
      </c>
      <c r="F40" s="20">
        <v>12</v>
      </c>
      <c r="G40" s="20">
        <v>5</v>
      </c>
      <c r="H40" s="23">
        <v>232</v>
      </c>
      <c r="I40" s="23">
        <v>100</v>
      </c>
      <c r="J40" s="23">
        <v>100</v>
      </c>
      <c r="K40" s="20" t="s">
        <v>69</v>
      </c>
      <c r="L40" s="23">
        <v>100</v>
      </c>
      <c r="M40" s="20" t="s">
        <v>36</v>
      </c>
      <c r="N40" s="20" t="s">
        <v>30</v>
      </c>
      <c r="O40" s="23">
        <v>100</v>
      </c>
      <c r="P40" s="23">
        <v>0</v>
      </c>
      <c r="Q40" s="23">
        <v>100</v>
      </c>
      <c r="R40" s="23">
        <v>184.78</v>
      </c>
      <c r="S40" s="23">
        <v>145</v>
      </c>
      <c r="T40" s="30">
        <v>100</v>
      </c>
      <c r="U40" s="20" t="s">
        <v>86</v>
      </c>
      <c r="V40" s="20">
        <v>0</v>
      </c>
      <c r="W40" s="20">
        <v>0</v>
      </c>
      <c r="X40" s="24">
        <f t="shared" si="0"/>
        <v>0</v>
      </c>
      <c r="Y40" s="22">
        <v>0</v>
      </c>
      <c r="Z40" s="22">
        <v>0</v>
      </c>
      <c r="AA40" s="22">
        <v>0</v>
      </c>
      <c r="AB40" s="22">
        <v>0</v>
      </c>
      <c r="AC40" s="22">
        <v>0</v>
      </c>
      <c r="AD40" s="25"/>
      <c r="AE40" s="64"/>
      <c r="AF40" s="18"/>
      <c r="AG40" s="19"/>
      <c r="AH40" s="19"/>
    </row>
    <row r="41" spans="1:34" ht="33.75" customHeight="1">
      <c r="A41" s="20">
        <v>39</v>
      </c>
      <c r="B41" s="20" t="s">
        <v>87</v>
      </c>
      <c r="C41" s="20" t="s">
        <v>23</v>
      </c>
      <c r="D41" s="20">
        <v>15</v>
      </c>
      <c r="E41" s="20">
        <v>2</v>
      </c>
      <c r="F41" s="20">
        <v>12</v>
      </c>
      <c r="G41" s="20">
        <v>1</v>
      </c>
      <c r="H41" s="23">
        <v>100</v>
      </c>
      <c r="I41" s="23">
        <v>100</v>
      </c>
      <c r="J41" s="23">
        <v>100</v>
      </c>
      <c r="K41" s="20" t="s">
        <v>69</v>
      </c>
      <c r="L41" s="23">
        <v>100</v>
      </c>
      <c r="M41" s="20" t="s">
        <v>46</v>
      </c>
      <c r="N41" s="20" t="s">
        <v>30</v>
      </c>
      <c r="O41" s="23">
        <v>100</v>
      </c>
      <c r="P41" s="23">
        <v>0</v>
      </c>
      <c r="Q41" s="23">
        <v>100</v>
      </c>
      <c r="R41" s="23">
        <v>0</v>
      </c>
      <c r="S41" s="23">
        <v>0</v>
      </c>
      <c r="T41" s="23">
        <v>0</v>
      </c>
      <c r="U41" s="20" t="s">
        <v>88</v>
      </c>
      <c r="V41" s="20">
        <v>0</v>
      </c>
      <c r="W41" s="20">
        <v>0</v>
      </c>
      <c r="X41" s="24">
        <f t="shared" si="0"/>
        <v>100</v>
      </c>
      <c r="Y41" s="22">
        <v>0</v>
      </c>
      <c r="Z41" s="22">
        <v>0</v>
      </c>
      <c r="AA41" s="22">
        <v>0</v>
      </c>
      <c r="AB41" s="22">
        <v>0</v>
      </c>
      <c r="AC41" s="22">
        <v>0</v>
      </c>
      <c r="AD41" s="25"/>
      <c r="AE41" s="64"/>
      <c r="AF41" s="18"/>
      <c r="AG41" s="19"/>
      <c r="AH41" s="19"/>
    </row>
    <row r="42" spans="1:34" ht="32.25" customHeight="1">
      <c r="A42" s="20">
        <v>40</v>
      </c>
      <c r="B42" s="20" t="s">
        <v>89</v>
      </c>
      <c r="C42" s="20" t="s">
        <v>23</v>
      </c>
      <c r="D42" s="20">
        <v>26</v>
      </c>
      <c r="E42" s="20">
        <v>26</v>
      </c>
      <c r="F42" s="20"/>
      <c r="G42" s="20">
        <v>0</v>
      </c>
      <c r="H42" s="23">
        <v>750</v>
      </c>
      <c r="I42" s="23">
        <v>750</v>
      </c>
      <c r="J42" s="23">
        <v>750</v>
      </c>
      <c r="K42" s="20" t="s">
        <v>69</v>
      </c>
      <c r="L42" s="23">
        <v>25</v>
      </c>
      <c r="M42" s="20" t="s">
        <v>36</v>
      </c>
      <c r="N42" s="20" t="s">
        <v>26</v>
      </c>
      <c r="O42" s="23">
        <v>12.5</v>
      </c>
      <c r="P42" s="23">
        <v>0</v>
      </c>
      <c r="Q42" s="23">
        <v>12.5</v>
      </c>
      <c r="R42" s="23">
        <v>366.48</v>
      </c>
      <c r="S42" s="23">
        <v>12.5</v>
      </c>
      <c r="T42" s="30">
        <v>12.5</v>
      </c>
      <c r="U42" s="20" t="s">
        <v>90</v>
      </c>
      <c r="V42" s="20">
        <v>0</v>
      </c>
      <c r="W42" s="20">
        <v>0</v>
      </c>
      <c r="X42" s="24">
        <f t="shared" si="0"/>
        <v>0</v>
      </c>
      <c r="Y42" s="22">
        <v>0</v>
      </c>
      <c r="Z42" s="22">
        <v>0</v>
      </c>
      <c r="AA42" s="22">
        <v>0</v>
      </c>
      <c r="AB42" s="22">
        <v>0</v>
      </c>
      <c r="AC42" s="22">
        <v>0</v>
      </c>
      <c r="AD42" s="25"/>
      <c r="AE42" s="64"/>
      <c r="AF42" s="18"/>
      <c r="AG42" s="19"/>
      <c r="AH42" s="19"/>
    </row>
    <row r="43" spans="1:34" ht="27.75" customHeight="1">
      <c r="A43" s="20">
        <v>41</v>
      </c>
      <c r="B43" s="20" t="s">
        <v>89</v>
      </c>
      <c r="C43" s="20" t="s">
        <v>23</v>
      </c>
      <c r="D43" s="20">
        <v>26</v>
      </c>
      <c r="E43" s="20">
        <v>26</v>
      </c>
      <c r="F43" s="20"/>
      <c r="G43" s="20">
        <v>0</v>
      </c>
      <c r="H43" s="23"/>
      <c r="I43" s="23"/>
      <c r="J43" s="23"/>
      <c r="K43" s="20" t="s">
        <v>69</v>
      </c>
      <c r="L43" s="23">
        <v>300</v>
      </c>
      <c r="M43" s="20" t="s">
        <v>25</v>
      </c>
      <c r="N43" s="20" t="s">
        <v>37</v>
      </c>
      <c r="O43" s="23">
        <v>290</v>
      </c>
      <c r="P43" s="23">
        <v>0</v>
      </c>
      <c r="Q43" s="23">
        <v>290</v>
      </c>
      <c r="R43" s="23"/>
      <c r="S43" s="23">
        <v>270</v>
      </c>
      <c r="T43" s="31">
        <v>270</v>
      </c>
      <c r="U43" s="20" t="s">
        <v>90</v>
      </c>
      <c r="V43" s="20">
        <v>0</v>
      </c>
      <c r="W43" s="20">
        <v>0</v>
      </c>
      <c r="X43" s="24">
        <f t="shared" si="0"/>
        <v>20</v>
      </c>
      <c r="Y43" s="22">
        <v>0</v>
      </c>
      <c r="Z43" s="22">
        <v>0</v>
      </c>
      <c r="AA43" s="22">
        <v>0</v>
      </c>
      <c r="AB43" s="22">
        <v>0</v>
      </c>
      <c r="AC43" s="22">
        <v>0</v>
      </c>
      <c r="AD43" s="25"/>
      <c r="AE43" s="64"/>
      <c r="AF43" s="18"/>
      <c r="AG43" s="19"/>
      <c r="AH43" s="19"/>
    </row>
    <row r="44" spans="1:34" ht="26.25" customHeight="1">
      <c r="A44" s="20">
        <v>42</v>
      </c>
      <c r="B44" s="20" t="s">
        <v>89</v>
      </c>
      <c r="C44" s="20" t="s">
        <v>23</v>
      </c>
      <c r="D44" s="20">
        <v>26</v>
      </c>
      <c r="E44" s="20">
        <v>26</v>
      </c>
      <c r="F44" s="20"/>
      <c r="G44" s="20">
        <v>0</v>
      </c>
      <c r="H44" s="23"/>
      <c r="I44" s="23"/>
      <c r="J44" s="23"/>
      <c r="K44" s="20" t="s">
        <v>69</v>
      </c>
      <c r="L44" s="23">
        <v>100</v>
      </c>
      <c r="M44" s="20" t="s">
        <v>36</v>
      </c>
      <c r="N44" s="20" t="s">
        <v>47</v>
      </c>
      <c r="O44" s="23">
        <v>100</v>
      </c>
      <c r="P44" s="23">
        <v>0</v>
      </c>
      <c r="Q44" s="23">
        <v>100</v>
      </c>
      <c r="R44" s="23"/>
      <c r="S44" s="23">
        <v>100</v>
      </c>
      <c r="T44" s="23">
        <v>100</v>
      </c>
      <c r="U44" s="20" t="s">
        <v>90</v>
      </c>
      <c r="V44" s="20">
        <v>0</v>
      </c>
      <c r="W44" s="20">
        <v>0</v>
      </c>
      <c r="X44" s="24">
        <f t="shared" si="0"/>
        <v>0</v>
      </c>
      <c r="Y44" s="22">
        <v>0</v>
      </c>
      <c r="Z44" s="22">
        <v>0</v>
      </c>
      <c r="AA44" s="22">
        <v>0</v>
      </c>
      <c r="AB44" s="22">
        <v>0</v>
      </c>
      <c r="AC44" s="22">
        <v>0</v>
      </c>
      <c r="AD44" s="25"/>
      <c r="AE44" s="64"/>
      <c r="AF44" s="18"/>
      <c r="AG44" s="19"/>
      <c r="AH44" s="19"/>
    </row>
    <row r="45" spans="1:34" ht="27" customHeight="1">
      <c r="A45" s="20">
        <v>43</v>
      </c>
      <c r="B45" s="20" t="s">
        <v>91</v>
      </c>
      <c r="C45" s="20" t="s">
        <v>23</v>
      </c>
      <c r="D45" s="20">
        <v>48</v>
      </c>
      <c r="E45" s="20">
        <v>0</v>
      </c>
      <c r="F45" s="20">
        <v>35</v>
      </c>
      <c r="G45" s="20">
        <v>13</v>
      </c>
      <c r="H45" s="23">
        <v>904</v>
      </c>
      <c r="I45" s="23">
        <v>904</v>
      </c>
      <c r="J45" s="23">
        <v>904</v>
      </c>
      <c r="K45" s="20" t="s">
        <v>69</v>
      </c>
      <c r="L45" s="23">
        <v>100</v>
      </c>
      <c r="M45" s="20" t="s">
        <v>36</v>
      </c>
      <c r="N45" s="20" t="s">
        <v>37</v>
      </c>
      <c r="O45" s="23">
        <v>100</v>
      </c>
      <c r="P45" s="23">
        <v>0</v>
      </c>
      <c r="Q45" s="23">
        <v>100</v>
      </c>
      <c r="R45" s="23">
        <v>465.26799999999997</v>
      </c>
      <c r="S45" s="23">
        <v>100</v>
      </c>
      <c r="T45" s="23">
        <v>100</v>
      </c>
      <c r="U45" s="20" t="s">
        <v>92</v>
      </c>
      <c r="V45" s="20">
        <v>0</v>
      </c>
      <c r="W45" s="20">
        <v>0</v>
      </c>
      <c r="X45" s="24">
        <f t="shared" si="0"/>
        <v>0</v>
      </c>
      <c r="Y45" s="22">
        <v>0</v>
      </c>
      <c r="Z45" s="22">
        <v>0</v>
      </c>
      <c r="AA45" s="22">
        <v>0</v>
      </c>
      <c r="AB45" s="22">
        <v>0</v>
      </c>
      <c r="AC45" s="22">
        <v>0</v>
      </c>
      <c r="AD45" s="25"/>
      <c r="AE45" s="64"/>
      <c r="AF45" s="18"/>
      <c r="AG45" s="19"/>
      <c r="AH45" s="19"/>
    </row>
    <row r="46" spans="1:34" ht="26.25" customHeight="1">
      <c r="A46" s="20">
        <v>44</v>
      </c>
      <c r="B46" s="20" t="s">
        <v>91</v>
      </c>
      <c r="C46" s="20" t="s">
        <v>23</v>
      </c>
      <c r="D46" s="20">
        <v>48</v>
      </c>
      <c r="E46" s="20">
        <v>0</v>
      </c>
      <c r="F46" s="20">
        <v>35</v>
      </c>
      <c r="G46" s="20">
        <v>13</v>
      </c>
      <c r="H46" s="23"/>
      <c r="I46" s="23"/>
      <c r="J46" s="23"/>
      <c r="K46" s="20" t="s">
        <v>69</v>
      </c>
      <c r="L46" s="23">
        <v>200</v>
      </c>
      <c r="M46" s="20" t="s">
        <v>25</v>
      </c>
      <c r="N46" s="20" t="s">
        <v>26</v>
      </c>
      <c r="O46" s="23">
        <v>180</v>
      </c>
      <c r="P46" s="23">
        <v>0</v>
      </c>
      <c r="Q46" s="23">
        <v>180</v>
      </c>
      <c r="R46" s="23"/>
      <c r="S46" s="23">
        <v>180</v>
      </c>
      <c r="T46" s="23">
        <v>180</v>
      </c>
      <c r="U46" s="20" t="s">
        <v>92</v>
      </c>
      <c r="V46" s="20">
        <v>0</v>
      </c>
      <c r="W46" s="20">
        <v>0</v>
      </c>
      <c r="X46" s="24">
        <f t="shared" si="0"/>
        <v>0</v>
      </c>
      <c r="Y46" s="22">
        <v>0</v>
      </c>
      <c r="Z46" s="22">
        <v>0</v>
      </c>
      <c r="AA46" s="22">
        <v>0</v>
      </c>
      <c r="AB46" s="22">
        <v>0</v>
      </c>
      <c r="AC46" s="22">
        <v>0</v>
      </c>
      <c r="AD46" s="25"/>
      <c r="AE46" s="64"/>
      <c r="AF46" s="18"/>
      <c r="AG46" s="19"/>
      <c r="AH46" s="19"/>
    </row>
    <row r="47" spans="1:34" ht="28.5" customHeight="1">
      <c r="A47" s="20">
        <v>45</v>
      </c>
      <c r="B47" s="20" t="s">
        <v>91</v>
      </c>
      <c r="C47" s="20" t="s">
        <v>23</v>
      </c>
      <c r="D47" s="20">
        <v>48</v>
      </c>
      <c r="E47" s="20">
        <v>0</v>
      </c>
      <c r="F47" s="20">
        <v>35</v>
      </c>
      <c r="G47" s="20">
        <v>13</v>
      </c>
      <c r="H47" s="23"/>
      <c r="I47" s="23"/>
      <c r="J47" s="23"/>
      <c r="K47" s="20" t="s">
        <v>69</v>
      </c>
      <c r="L47" s="23">
        <v>439</v>
      </c>
      <c r="M47" s="20" t="s">
        <v>93</v>
      </c>
      <c r="N47" s="20" t="s">
        <v>41</v>
      </c>
      <c r="O47" s="23">
        <v>220</v>
      </c>
      <c r="P47" s="23">
        <v>220</v>
      </c>
      <c r="Q47" s="23">
        <v>0</v>
      </c>
      <c r="R47" s="23"/>
      <c r="S47" s="23">
        <v>0</v>
      </c>
      <c r="T47" s="23">
        <v>0</v>
      </c>
      <c r="U47" s="20" t="s">
        <v>92</v>
      </c>
      <c r="V47" s="20">
        <v>0</v>
      </c>
      <c r="W47" s="20">
        <v>0</v>
      </c>
      <c r="X47" s="24">
        <f t="shared" si="0"/>
        <v>0</v>
      </c>
      <c r="Y47" s="22">
        <v>0</v>
      </c>
      <c r="Z47" s="22">
        <v>0</v>
      </c>
      <c r="AA47" s="22">
        <v>0</v>
      </c>
      <c r="AB47" s="22">
        <v>220</v>
      </c>
      <c r="AC47" s="22">
        <v>0</v>
      </c>
      <c r="AD47" s="25"/>
      <c r="AE47" s="64"/>
      <c r="AF47" s="18"/>
      <c r="AG47" s="19"/>
      <c r="AH47" s="19"/>
    </row>
    <row r="48" spans="1:34" ht="89.25" customHeight="1">
      <c r="A48" s="20">
        <v>46</v>
      </c>
      <c r="B48" s="20" t="s">
        <v>94</v>
      </c>
      <c r="C48" s="20" t="s">
        <v>23</v>
      </c>
      <c r="D48" s="20">
        <v>25</v>
      </c>
      <c r="E48" s="20">
        <v>0</v>
      </c>
      <c r="F48" s="20">
        <v>18</v>
      </c>
      <c r="G48" s="20">
        <v>7</v>
      </c>
      <c r="H48" s="23">
        <v>397</v>
      </c>
      <c r="I48" s="23">
        <v>397</v>
      </c>
      <c r="J48" s="23">
        <v>397</v>
      </c>
      <c r="K48" s="20" t="s">
        <v>69</v>
      </c>
      <c r="L48" s="23">
        <v>100</v>
      </c>
      <c r="M48" s="20" t="s">
        <v>46</v>
      </c>
      <c r="N48" s="20" t="s">
        <v>37</v>
      </c>
      <c r="O48" s="23">
        <v>100</v>
      </c>
      <c r="P48" s="23">
        <v>0</v>
      </c>
      <c r="Q48" s="23">
        <v>100</v>
      </c>
      <c r="R48" s="23">
        <v>424.68</v>
      </c>
      <c r="S48" s="23">
        <v>121.83</v>
      </c>
      <c r="T48" s="23">
        <v>100</v>
      </c>
      <c r="U48" s="20" t="s">
        <v>95</v>
      </c>
      <c r="V48" s="20">
        <v>0</v>
      </c>
      <c r="W48" s="20">
        <v>0</v>
      </c>
      <c r="X48" s="24">
        <f t="shared" si="0"/>
        <v>0</v>
      </c>
      <c r="Y48" s="22">
        <v>0</v>
      </c>
      <c r="Z48" s="22">
        <v>0</v>
      </c>
      <c r="AA48" s="22">
        <v>0</v>
      </c>
      <c r="AB48" s="22">
        <v>0</v>
      </c>
      <c r="AC48" s="22">
        <v>0</v>
      </c>
      <c r="AD48" s="25"/>
      <c r="AE48" s="64"/>
      <c r="AF48" s="18"/>
      <c r="AG48" s="19"/>
      <c r="AH48" s="19"/>
    </row>
    <row r="49" spans="1:34" ht="33" customHeight="1">
      <c r="A49" s="20">
        <v>47</v>
      </c>
      <c r="B49" s="20" t="s">
        <v>96</v>
      </c>
      <c r="C49" s="20" t="s">
        <v>23</v>
      </c>
      <c r="D49" s="20">
        <v>29</v>
      </c>
      <c r="E49" s="20">
        <v>0</v>
      </c>
      <c r="F49" s="20">
        <v>22</v>
      </c>
      <c r="G49" s="20">
        <v>7</v>
      </c>
      <c r="H49" s="23">
        <v>794.72</v>
      </c>
      <c r="I49" s="23">
        <v>520</v>
      </c>
      <c r="J49" s="23">
        <v>520</v>
      </c>
      <c r="K49" s="20" t="s">
        <v>24</v>
      </c>
      <c r="L49" s="23">
        <v>100</v>
      </c>
      <c r="M49" s="20" t="s">
        <v>25</v>
      </c>
      <c r="N49" s="20" t="s">
        <v>26</v>
      </c>
      <c r="O49" s="23">
        <v>100</v>
      </c>
      <c r="P49" s="23">
        <v>0</v>
      </c>
      <c r="Q49" s="23">
        <v>100</v>
      </c>
      <c r="R49" s="23">
        <v>293.57</v>
      </c>
      <c r="S49" s="23">
        <v>13.34</v>
      </c>
      <c r="T49" s="23">
        <v>0</v>
      </c>
      <c r="U49" s="20" t="s">
        <v>97</v>
      </c>
      <c r="V49" s="20">
        <v>0</v>
      </c>
      <c r="W49" s="20">
        <v>0</v>
      </c>
      <c r="X49" s="24">
        <f t="shared" si="0"/>
        <v>100</v>
      </c>
      <c r="Y49" s="22">
        <v>0</v>
      </c>
      <c r="Z49" s="22">
        <v>0</v>
      </c>
      <c r="AA49" s="22">
        <v>0</v>
      </c>
      <c r="AB49" s="22">
        <v>0</v>
      </c>
      <c r="AC49" s="22">
        <v>0</v>
      </c>
      <c r="AD49" s="25"/>
      <c r="AE49" s="64"/>
      <c r="AF49" s="18"/>
      <c r="AG49" s="19"/>
      <c r="AH49" s="19"/>
    </row>
    <row r="50" spans="1:34" ht="72" customHeight="1">
      <c r="A50" s="20">
        <v>48</v>
      </c>
      <c r="B50" s="20" t="s">
        <v>98</v>
      </c>
      <c r="C50" s="20" t="s">
        <v>23</v>
      </c>
      <c r="D50" s="20">
        <v>24</v>
      </c>
      <c r="E50" s="20">
        <v>0</v>
      </c>
      <c r="F50" s="20">
        <v>0</v>
      </c>
      <c r="G50" s="20">
        <v>24</v>
      </c>
      <c r="H50" s="23">
        <v>465</v>
      </c>
      <c r="I50" s="23">
        <v>100</v>
      </c>
      <c r="J50" s="23">
        <v>100</v>
      </c>
      <c r="K50" s="20" t="s">
        <v>24</v>
      </c>
      <c r="L50" s="23">
        <v>100</v>
      </c>
      <c r="M50" s="20" t="s">
        <v>36</v>
      </c>
      <c r="N50" s="20" t="s">
        <v>30</v>
      </c>
      <c r="O50" s="23">
        <v>100</v>
      </c>
      <c r="P50" s="23">
        <v>0</v>
      </c>
      <c r="Q50" s="23">
        <v>100</v>
      </c>
      <c r="R50" s="23"/>
      <c r="S50" s="23">
        <v>0</v>
      </c>
      <c r="T50" s="23">
        <v>0</v>
      </c>
      <c r="U50" s="20" t="s">
        <v>99</v>
      </c>
      <c r="V50" s="20">
        <v>0</v>
      </c>
      <c r="W50" s="20">
        <v>0</v>
      </c>
      <c r="X50" s="24">
        <f t="shared" si="0"/>
        <v>100</v>
      </c>
      <c r="Y50" s="22">
        <v>0</v>
      </c>
      <c r="Z50" s="22">
        <v>0</v>
      </c>
      <c r="AA50" s="22">
        <v>0</v>
      </c>
      <c r="AB50" s="22">
        <v>0</v>
      </c>
      <c r="AC50" s="22">
        <v>0</v>
      </c>
      <c r="AD50" s="25"/>
      <c r="AE50" s="64"/>
      <c r="AF50" s="18"/>
      <c r="AG50" s="19"/>
      <c r="AH50" s="19"/>
    </row>
    <row r="51" spans="1:34" ht="51" customHeight="1">
      <c r="A51" s="20">
        <v>49</v>
      </c>
      <c r="B51" s="20" t="s">
        <v>100</v>
      </c>
      <c r="C51" s="20" t="s">
        <v>23</v>
      </c>
      <c r="D51" s="20">
        <v>35</v>
      </c>
      <c r="E51" s="20">
        <v>0</v>
      </c>
      <c r="F51" s="20">
        <v>22</v>
      </c>
      <c r="G51" s="20">
        <v>13</v>
      </c>
      <c r="H51" s="23">
        <v>1306</v>
      </c>
      <c r="I51" s="23">
        <v>1306</v>
      </c>
      <c r="J51" s="23">
        <v>1306</v>
      </c>
      <c r="K51" s="20" t="s">
        <v>24</v>
      </c>
      <c r="L51" s="23">
        <v>200</v>
      </c>
      <c r="M51" s="20" t="s">
        <v>25</v>
      </c>
      <c r="N51" s="20" t="s">
        <v>26</v>
      </c>
      <c r="O51" s="23">
        <v>200</v>
      </c>
      <c r="P51" s="23">
        <v>0</v>
      </c>
      <c r="Q51" s="23">
        <v>200</v>
      </c>
      <c r="R51" s="23">
        <v>447.8</v>
      </c>
      <c r="S51" s="23">
        <v>392.89</v>
      </c>
      <c r="T51" s="23">
        <v>180</v>
      </c>
      <c r="U51" s="20" t="s">
        <v>101</v>
      </c>
      <c r="V51" s="20">
        <v>0</v>
      </c>
      <c r="W51" s="20">
        <v>0</v>
      </c>
      <c r="X51" s="24">
        <f t="shared" si="0"/>
        <v>20</v>
      </c>
      <c r="Y51" s="22">
        <v>0</v>
      </c>
      <c r="Z51" s="22">
        <v>0</v>
      </c>
      <c r="AA51" s="22">
        <v>0</v>
      </c>
      <c r="AB51" s="22">
        <v>0</v>
      </c>
      <c r="AC51" s="22">
        <v>0</v>
      </c>
      <c r="AD51" s="25"/>
      <c r="AE51" s="64"/>
      <c r="AF51" s="18"/>
      <c r="AG51" s="19"/>
      <c r="AH51" s="19"/>
    </row>
    <row r="52" spans="1:34" ht="39" customHeight="1">
      <c r="A52" s="20">
        <v>50</v>
      </c>
      <c r="B52" s="20" t="s">
        <v>102</v>
      </c>
      <c r="C52" s="20" t="s">
        <v>23</v>
      </c>
      <c r="D52" s="20">
        <v>25</v>
      </c>
      <c r="E52" s="20">
        <v>0</v>
      </c>
      <c r="F52" s="20">
        <v>19</v>
      </c>
      <c r="G52" s="20">
        <v>6</v>
      </c>
      <c r="H52" s="23">
        <v>1000</v>
      </c>
      <c r="I52" s="23">
        <v>300</v>
      </c>
      <c r="J52" s="23">
        <v>300</v>
      </c>
      <c r="K52" s="20" t="s">
        <v>24</v>
      </c>
      <c r="L52" s="23">
        <v>300</v>
      </c>
      <c r="M52" s="20" t="s">
        <v>40</v>
      </c>
      <c r="N52" s="20" t="s">
        <v>41</v>
      </c>
      <c r="O52" s="23">
        <v>300</v>
      </c>
      <c r="P52" s="23">
        <v>0</v>
      </c>
      <c r="Q52" s="23">
        <v>300</v>
      </c>
      <c r="R52" s="23">
        <v>315.44</v>
      </c>
      <c r="S52" s="23">
        <v>100</v>
      </c>
      <c r="T52" s="29">
        <v>100</v>
      </c>
      <c r="U52" s="20" t="s">
        <v>103</v>
      </c>
      <c r="V52" s="20">
        <v>0</v>
      </c>
      <c r="W52" s="20">
        <v>0</v>
      </c>
      <c r="X52" s="24">
        <f t="shared" si="0"/>
        <v>200</v>
      </c>
      <c r="Y52" s="22">
        <v>0</v>
      </c>
      <c r="Z52" s="22">
        <v>0</v>
      </c>
      <c r="AA52" s="22">
        <v>0</v>
      </c>
      <c r="AB52" s="22">
        <v>0</v>
      </c>
      <c r="AC52" s="22">
        <v>0</v>
      </c>
      <c r="AD52" s="25"/>
      <c r="AE52" s="64"/>
      <c r="AF52" s="18"/>
      <c r="AG52" s="19"/>
      <c r="AH52" s="19"/>
    </row>
    <row r="53" spans="1:34" ht="70.5" customHeight="1">
      <c r="A53" s="20">
        <v>51</v>
      </c>
      <c r="B53" s="20" t="s">
        <v>104</v>
      </c>
      <c r="C53" s="20" t="s">
        <v>23</v>
      </c>
      <c r="D53" s="20">
        <v>21</v>
      </c>
      <c r="E53" s="20">
        <v>32</v>
      </c>
      <c r="F53" s="20">
        <v>0</v>
      </c>
      <c r="G53" s="20">
        <v>-11</v>
      </c>
      <c r="H53" s="23">
        <v>350</v>
      </c>
      <c r="I53" s="23">
        <v>350</v>
      </c>
      <c r="J53" s="23">
        <v>350</v>
      </c>
      <c r="K53" s="20" t="s">
        <v>24</v>
      </c>
      <c r="L53" s="23">
        <v>350</v>
      </c>
      <c r="M53" s="20" t="s">
        <v>25</v>
      </c>
      <c r="N53" s="20" t="s">
        <v>105</v>
      </c>
      <c r="O53" s="23">
        <v>315</v>
      </c>
      <c r="P53" s="23">
        <v>0</v>
      </c>
      <c r="Q53" s="23">
        <v>315</v>
      </c>
      <c r="R53" s="23">
        <v>252.12</v>
      </c>
      <c r="S53" s="23">
        <v>315</v>
      </c>
      <c r="T53" s="30">
        <v>315</v>
      </c>
      <c r="U53" s="20" t="s">
        <v>90</v>
      </c>
      <c r="V53" s="20">
        <v>0</v>
      </c>
      <c r="W53" s="20">
        <v>0</v>
      </c>
      <c r="X53" s="24">
        <f t="shared" si="0"/>
        <v>0</v>
      </c>
      <c r="Y53" s="22">
        <v>0</v>
      </c>
      <c r="Z53" s="22">
        <v>0</v>
      </c>
      <c r="AA53" s="22">
        <v>0</v>
      </c>
      <c r="AB53" s="22">
        <v>0</v>
      </c>
      <c r="AC53" s="22">
        <v>0</v>
      </c>
      <c r="AD53" s="25"/>
      <c r="AE53" s="64"/>
      <c r="AF53" s="18"/>
      <c r="AG53" s="19"/>
      <c r="AH53" s="19"/>
    </row>
    <row r="54" spans="1:34" ht="30" customHeight="1">
      <c r="A54" s="20">
        <v>52</v>
      </c>
      <c r="B54" s="20" t="s">
        <v>104</v>
      </c>
      <c r="C54" s="20" t="s">
        <v>23</v>
      </c>
      <c r="D54" s="20">
        <v>21</v>
      </c>
      <c r="E54" s="20">
        <v>32</v>
      </c>
      <c r="F54" s="20">
        <v>0</v>
      </c>
      <c r="G54" s="20">
        <v>-11</v>
      </c>
      <c r="H54" s="23">
        <v>115</v>
      </c>
      <c r="I54" s="23">
        <v>115</v>
      </c>
      <c r="J54" s="23">
        <v>115</v>
      </c>
      <c r="K54" s="20" t="s">
        <v>24</v>
      </c>
      <c r="L54" s="23">
        <v>115</v>
      </c>
      <c r="M54" s="20" t="s">
        <v>36</v>
      </c>
      <c r="N54" s="20" t="s">
        <v>47</v>
      </c>
      <c r="O54" s="23">
        <v>115</v>
      </c>
      <c r="P54" s="23">
        <v>0</v>
      </c>
      <c r="Q54" s="23">
        <v>115</v>
      </c>
      <c r="R54" s="23">
        <v>115.02</v>
      </c>
      <c r="S54" s="23">
        <v>115</v>
      </c>
      <c r="T54" s="23">
        <v>115</v>
      </c>
      <c r="U54" s="20" t="s">
        <v>90</v>
      </c>
      <c r="V54" s="20">
        <v>0</v>
      </c>
      <c r="W54" s="20">
        <v>0</v>
      </c>
      <c r="X54" s="24">
        <f t="shared" si="0"/>
        <v>0</v>
      </c>
      <c r="Y54" s="22">
        <v>0</v>
      </c>
      <c r="Z54" s="22">
        <v>0</v>
      </c>
      <c r="AA54" s="22">
        <v>0</v>
      </c>
      <c r="AB54" s="22">
        <v>0</v>
      </c>
      <c r="AC54" s="22">
        <v>0</v>
      </c>
      <c r="AD54" s="25"/>
      <c r="AE54" s="64"/>
      <c r="AF54" s="18"/>
      <c r="AG54" s="19"/>
      <c r="AH54" s="19"/>
    </row>
    <row r="55" spans="1:34" ht="31.5" customHeight="1">
      <c r="A55" s="20">
        <v>53</v>
      </c>
      <c r="B55" s="20" t="s">
        <v>104</v>
      </c>
      <c r="C55" s="20" t="s">
        <v>23</v>
      </c>
      <c r="D55" s="20">
        <v>21</v>
      </c>
      <c r="E55" s="20">
        <v>32</v>
      </c>
      <c r="F55" s="20">
        <v>0</v>
      </c>
      <c r="G55" s="20">
        <v>-11</v>
      </c>
      <c r="H55" s="23">
        <v>200</v>
      </c>
      <c r="I55" s="23">
        <v>200</v>
      </c>
      <c r="J55" s="23">
        <v>200</v>
      </c>
      <c r="K55" s="20" t="s">
        <v>24</v>
      </c>
      <c r="L55" s="23">
        <v>200</v>
      </c>
      <c r="M55" s="20" t="s">
        <v>25</v>
      </c>
      <c r="N55" s="20" t="s">
        <v>37</v>
      </c>
      <c r="O55" s="23">
        <v>180</v>
      </c>
      <c r="P55" s="23">
        <v>0</v>
      </c>
      <c r="Q55" s="23">
        <v>180</v>
      </c>
      <c r="R55" s="23"/>
      <c r="S55" s="23">
        <v>180</v>
      </c>
      <c r="T55" s="23">
        <v>180</v>
      </c>
      <c r="U55" s="20" t="s">
        <v>90</v>
      </c>
      <c r="V55" s="20">
        <v>0</v>
      </c>
      <c r="W55" s="20">
        <v>0</v>
      </c>
      <c r="X55" s="24">
        <f t="shared" si="0"/>
        <v>0</v>
      </c>
      <c r="Y55" s="22">
        <v>0</v>
      </c>
      <c r="Z55" s="22">
        <v>0</v>
      </c>
      <c r="AA55" s="22">
        <v>0</v>
      </c>
      <c r="AB55" s="22">
        <v>0</v>
      </c>
      <c r="AC55" s="22">
        <v>0</v>
      </c>
      <c r="AD55" s="25"/>
      <c r="AE55" s="64"/>
      <c r="AF55" s="18"/>
      <c r="AG55" s="19"/>
      <c r="AH55" s="19"/>
    </row>
    <row r="56" spans="1:34" ht="30.75" customHeight="1">
      <c r="A56" s="20">
        <v>54</v>
      </c>
      <c r="B56" s="20" t="s">
        <v>104</v>
      </c>
      <c r="C56" s="20" t="s">
        <v>23</v>
      </c>
      <c r="D56" s="20">
        <v>21</v>
      </c>
      <c r="E56" s="20">
        <v>32</v>
      </c>
      <c r="F56" s="20">
        <v>0</v>
      </c>
      <c r="G56" s="20">
        <v>-11</v>
      </c>
      <c r="H56" s="23">
        <v>210</v>
      </c>
      <c r="I56" s="23">
        <v>210</v>
      </c>
      <c r="J56" s="23">
        <v>210</v>
      </c>
      <c r="K56" s="20" t="s">
        <v>24</v>
      </c>
      <c r="L56" s="23">
        <v>210</v>
      </c>
      <c r="M56" s="20" t="s">
        <v>25</v>
      </c>
      <c r="N56" s="20" t="s">
        <v>26</v>
      </c>
      <c r="O56" s="23">
        <v>189</v>
      </c>
      <c r="P56" s="23">
        <v>0</v>
      </c>
      <c r="Q56" s="23">
        <v>189</v>
      </c>
      <c r="R56" s="23"/>
      <c r="S56" s="23">
        <v>189</v>
      </c>
      <c r="T56" s="23">
        <v>189</v>
      </c>
      <c r="U56" s="20" t="s">
        <v>90</v>
      </c>
      <c r="V56" s="20">
        <v>0</v>
      </c>
      <c r="W56" s="20">
        <v>0</v>
      </c>
      <c r="X56" s="24">
        <f t="shared" si="0"/>
        <v>0</v>
      </c>
      <c r="Y56" s="22">
        <v>0</v>
      </c>
      <c r="Z56" s="22">
        <v>0</v>
      </c>
      <c r="AA56" s="22">
        <v>0</v>
      </c>
      <c r="AB56" s="22">
        <v>0</v>
      </c>
      <c r="AC56" s="22">
        <v>0</v>
      </c>
      <c r="AD56" s="25"/>
      <c r="AE56" s="64"/>
      <c r="AF56" s="18"/>
      <c r="AG56" s="19"/>
      <c r="AH56" s="19"/>
    </row>
    <row r="57" spans="1:34" ht="26.25" customHeight="1">
      <c r="A57" s="20">
        <v>55</v>
      </c>
      <c r="B57" s="20" t="s">
        <v>104</v>
      </c>
      <c r="C57" s="20" t="s">
        <v>23</v>
      </c>
      <c r="D57" s="20">
        <v>21</v>
      </c>
      <c r="E57" s="20">
        <v>32</v>
      </c>
      <c r="F57" s="20">
        <v>0</v>
      </c>
      <c r="G57" s="20">
        <v>-11</v>
      </c>
      <c r="H57" s="23">
        <v>135.61000000000001</v>
      </c>
      <c r="I57" s="23">
        <v>135.61000000000001</v>
      </c>
      <c r="J57" s="23">
        <v>135.61000000000001</v>
      </c>
      <c r="K57" s="20" t="s">
        <v>24</v>
      </c>
      <c r="L57" s="23">
        <v>135.61000000000001</v>
      </c>
      <c r="M57" s="20" t="s">
        <v>40</v>
      </c>
      <c r="N57" s="20" t="s">
        <v>41</v>
      </c>
      <c r="O57" s="23">
        <v>135.61000000000001</v>
      </c>
      <c r="P57" s="23">
        <v>0</v>
      </c>
      <c r="Q57" s="23">
        <v>135.61000000000001</v>
      </c>
      <c r="R57" s="23"/>
      <c r="S57" s="23">
        <v>0</v>
      </c>
      <c r="T57" s="23">
        <v>0</v>
      </c>
      <c r="U57" s="20" t="s">
        <v>360</v>
      </c>
      <c r="V57" s="20">
        <v>0</v>
      </c>
      <c r="W57" s="20">
        <v>0</v>
      </c>
      <c r="X57" s="24">
        <f t="shared" si="0"/>
        <v>135.61000000000001</v>
      </c>
      <c r="Y57" s="22">
        <v>0</v>
      </c>
      <c r="Z57" s="22">
        <v>0</v>
      </c>
      <c r="AA57" s="22">
        <v>0</v>
      </c>
      <c r="AB57" s="22">
        <v>0</v>
      </c>
      <c r="AC57" s="22">
        <v>0</v>
      </c>
      <c r="AD57" s="25"/>
      <c r="AE57" s="64"/>
      <c r="AF57" s="18"/>
      <c r="AG57" s="19"/>
      <c r="AH57" s="19"/>
    </row>
    <row r="58" spans="1:34" ht="69" customHeight="1">
      <c r="A58" s="20">
        <v>56</v>
      </c>
      <c r="B58" s="20" t="s">
        <v>106</v>
      </c>
      <c r="C58" s="20" t="s">
        <v>23</v>
      </c>
      <c r="D58" s="20">
        <v>32</v>
      </c>
      <c r="E58" s="20">
        <v>16</v>
      </c>
      <c r="F58" s="20">
        <v>15</v>
      </c>
      <c r="G58" s="20">
        <v>1</v>
      </c>
      <c r="H58" s="23">
        <v>1049</v>
      </c>
      <c r="I58" s="23">
        <v>1049</v>
      </c>
      <c r="J58" s="23">
        <v>1049</v>
      </c>
      <c r="K58" s="20" t="s">
        <v>24</v>
      </c>
      <c r="L58" s="23">
        <v>250</v>
      </c>
      <c r="M58" s="20" t="s">
        <v>25</v>
      </c>
      <c r="N58" s="20" t="s">
        <v>37</v>
      </c>
      <c r="O58" s="23">
        <v>250</v>
      </c>
      <c r="P58" s="23">
        <v>25</v>
      </c>
      <c r="Q58" s="23">
        <v>225</v>
      </c>
      <c r="R58" s="23">
        <v>317.48</v>
      </c>
      <c r="S58" s="23">
        <v>250</v>
      </c>
      <c r="T58" s="23">
        <v>225</v>
      </c>
      <c r="U58" s="20" t="s">
        <v>107</v>
      </c>
      <c r="V58" s="20">
        <v>0</v>
      </c>
      <c r="W58" s="20">
        <v>0</v>
      </c>
      <c r="X58" s="24">
        <f t="shared" si="0"/>
        <v>0</v>
      </c>
      <c r="Y58" s="22">
        <v>0</v>
      </c>
      <c r="Z58" s="22">
        <v>0</v>
      </c>
      <c r="AA58" s="22">
        <v>25</v>
      </c>
      <c r="AB58" s="22">
        <v>0</v>
      </c>
      <c r="AC58" s="22">
        <v>0</v>
      </c>
      <c r="AD58" s="25"/>
      <c r="AE58" s="64"/>
      <c r="AF58" s="18"/>
      <c r="AG58" s="19"/>
      <c r="AH58" s="19"/>
    </row>
    <row r="59" spans="1:34" ht="18" customHeight="1">
      <c r="A59" s="20">
        <v>57</v>
      </c>
      <c r="B59" s="20" t="s">
        <v>106</v>
      </c>
      <c r="C59" s="20" t="s">
        <v>23</v>
      </c>
      <c r="D59" s="20">
        <v>32</v>
      </c>
      <c r="E59" s="20">
        <v>16</v>
      </c>
      <c r="F59" s="20">
        <v>15</v>
      </c>
      <c r="G59" s="20">
        <v>1</v>
      </c>
      <c r="H59" s="23">
        <v>1049</v>
      </c>
      <c r="I59" s="23"/>
      <c r="J59" s="23"/>
      <c r="K59" s="20"/>
      <c r="L59" s="23">
        <v>500</v>
      </c>
      <c r="M59" s="20" t="s">
        <v>35</v>
      </c>
      <c r="N59" s="20" t="s">
        <v>105</v>
      </c>
      <c r="O59" s="23">
        <v>450</v>
      </c>
      <c r="P59" s="23">
        <v>0</v>
      </c>
      <c r="Q59" s="23">
        <v>450</v>
      </c>
      <c r="R59" s="23">
        <v>432.03</v>
      </c>
      <c r="S59" s="23">
        <v>450</v>
      </c>
      <c r="T59" s="30">
        <v>450</v>
      </c>
      <c r="U59" s="20" t="s">
        <v>107</v>
      </c>
      <c r="V59" s="20">
        <v>0</v>
      </c>
      <c r="W59" s="20">
        <v>0</v>
      </c>
      <c r="X59" s="24">
        <f t="shared" si="0"/>
        <v>0</v>
      </c>
      <c r="Y59" s="22">
        <v>0</v>
      </c>
      <c r="Z59" s="22">
        <v>0</v>
      </c>
      <c r="AA59" s="22">
        <v>0</v>
      </c>
      <c r="AB59" s="22">
        <v>0</v>
      </c>
      <c r="AC59" s="22">
        <v>0</v>
      </c>
      <c r="AD59" s="25"/>
      <c r="AE59" s="64"/>
      <c r="AF59" s="18"/>
      <c r="AG59" s="19"/>
      <c r="AH59" s="19"/>
    </row>
    <row r="60" spans="1:34" ht="18.75" customHeight="1">
      <c r="A60" s="20">
        <v>58</v>
      </c>
      <c r="B60" s="20" t="s">
        <v>106</v>
      </c>
      <c r="C60" s="20" t="s">
        <v>23</v>
      </c>
      <c r="D60" s="20">
        <v>32</v>
      </c>
      <c r="E60" s="20">
        <v>16</v>
      </c>
      <c r="F60" s="20">
        <v>15</v>
      </c>
      <c r="G60" s="20">
        <v>1</v>
      </c>
      <c r="H60" s="23">
        <v>1049</v>
      </c>
      <c r="I60" s="23"/>
      <c r="J60" s="23"/>
      <c r="K60" s="20" t="s">
        <v>24</v>
      </c>
      <c r="L60" s="23">
        <v>187.5</v>
      </c>
      <c r="M60" s="20" t="s">
        <v>25</v>
      </c>
      <c r="N60" s="20" t="s">
        <v>26</v>
      </c>
      <c r="O60" s="23">
        <v>187.5</v>
      </c>
      <c r="P60" s="23">
        <v>18.75</v>
      </c>
      <c r="Q60" s="23">
        <v>168.75</v>
      </c>
      <c r="R60" s="23"/>
      <c r="S60" s="23">
        <v>168.75</v>
      </c>
      <c r="T60" s="23">
        <v>168.75</v>
      </c>
      <c r="U60" s="20" t="s">
        <v>107</v>
      </c>
      <c r="V60" s="20">
        <v>0</v>
      </c>
      <c r="W60" s="20">
        <v>0</v>
      </c>
      <c r="X60" s="24">
        <f t="shared" si="0"/>
        <v>0</v>
      </c>
      <c r="Y60" s="22">
        <v>0</v>
      </c>
      <c r="Z60" s="22">
        <v>0</v>
      </c>
      <c r="AA60" s="22">
        <v>18.75</v>
      </c>
      <c r="AB60" s="22">
        <v>0</v>
      </c>
      <c r="AC60" s="22">
        <v>0</v>
      </c>
      <c r="AD60" s="25"/>
      <c r="AE60" s="64"/>
      <c r="AF60" s="18"/>
      <c r="AG60" s="19"/>
      <c r="AH60" s="19"/>
    </row>
    <row r="61" spans="1:34" ht="36.75" customHeight="1">
      <c r="A61" s="20">
        <v>59</v>
      </c>
      <c r="B61" s="20" t="s">
        <v>108</v>
      </c>
      <c r="C61" s="20" t="s">
        <v>23</v>
      </c>
      <c r="D61" s="20">
        <v>30</v>
      </c>
      <c r="E61" s="20">
        <v>10</v>
      </c>
      <c r="F61" s="20">
        <v>38</v>
      </c>
      <c r="G61" s="20">
        <v>-18</v>
      </c>
      <c r="H61" s="23">
        <v>800</v>
      </c>
      <c r="I61" s="23">
        <v>800</v>
      </c>
      <c r="J61" s="23">
        <v>800</v>
      </c>
      <c r="K61" s="20" t="s">
        <v>24</v>
      </c>
      <c r="L61" s="23">
        <v>150</v>
      </c>
      <c r="M61" s="20" t="s">
        <v>25</v>
      </c>
      <c r="N61" s="20" t="s">
        <v>26</v>
      </c>
      <c r="O61" s="23">
        <v>150</v>
      </c>
      <c r="P61" s="23">
        <v>32.5</v>
      </c>
      <c r="Q61" s="23">
        <v>117.5</v>
      </c>
      <c r="R61" s="23">
        <v>447.13499999999999</v>
      </c>
      <c r="S61" s="23">
        <v>147.5</v>
      </c>
      <c r="T61" s="23">
        <v>117.5</v>
      </c>
      <c r="U61" s="20" t="s">
        <v>109</v>
      </c>
      <c r="V61" s="20">
        <v>0</v>
      </c>
      <c r="W61" s="20">
        <v>0</v>
      </c>
      <c r="X61" s="24">
        <f t="shared" si="0"/>
        <v>0</v>
      </c>
      <c r="Y61" s="22">
        <v>0</v>
      </c>
      <c r="Z61" s="22">
        <v>0</v>
      </c>
      <c r="AA61" s="22">
        <v>32.5</v>
      </c>
      <c r="AB61" s="22">
        <v>0</v>
      </c>
      <c r="AC61" s="22">
        <v>0</v>
      </c>
      <c r="AD61" s="25"/>
      <c r="AE61" s="64"/>
      <c r="AF61" s="18"/>
      <c r="AG61" s="19"/>
      <c r="AH61" s="19"/>
    </row>
    <row r="62" spans="1:34" ht="27" customHeight="1">
      <c r="A62" s="20">
        <v>60</v>
      </c>
      <c r="B62" s="20" t="s">
        <v>110</v>
      </c>
      <c r="C62" s="20" t="s">
        <v>23</v>
      </c>
      <c r="D62" s="20">
        <v>21</v>
      </c>
      <c r="E62" s="20">
        <v>0</v>
      </c>
      <c r="F62" s="20">
        <v>22</v>
      </c>
      <c r="G62" s="20">
        <v>-1</v>
      </c>
      <c r="H62" s="23">
        <v>416.95</v>
      </c>
      <c r="I62" s="23">
        <v>450</v>
      </c>
      <c r="J62" s="23">
        <v>225</v>
      </c>
      <c r="K62" s="20" t="s">
        <v>39</v>
      </c>
      <c r="L62" s="23">
        <v>450</v>
      </c>
      <c r="M62" s="20" t="s">
        <v>40</v>
      </c>
      <c r="N62" s="20" t="s">
        <v>41</v>
      </c>
      <c r="O62" s="23">
        <v>225</v>
      </c>
      <c r="P62" s="23">
        <v>225</v>
      </c>
      <c r="Q62" s="23">
        <v>0</v>
      </c>
      <c r="R62" s="23">
        <v>277.92</v>
      </c>
      <c r="S62" s="23">
        <v>63</v>
      </c>
      <c r="T62" s="23">
        <v>0</v>
      </c>
      <c r="U62" s="20" t="s">
        <v>111</v>
      </c>
      <c r="V62" s="20">
        <v>0</v>
      </c>
      <c r="W62" s="20">
        <v>0</v>
      </c>
      <c r="X62" s="24">
        <f t="shared" si="0"/>
        <v>0</v>
      </c>
      <c r="Y62" s="22">
        <v>0</v>
      </c>
      <c r="Z62" s="22">
        <v>0</v>
      </c>
      <c r="AA62" s="22">
        <v>0</v>
      </c>
      <c r="AB62" s="22">
        <v>225</v>
      </c>
      <c r="AC62" s="22">
        <v>0</v>
      </c>
      <c r="AD62" s="25"/>
      <c r="AE62" s="64"/>
      <c r="AF62" s="18"/>
      <c r="AG62" s="19"/>
      <c r="AH62" s="19"/>
    </row>
    <row r="63" spans="1:34" ht="23.25" customHeight="1">
      <c r="A63" s="20">
        <v>61</v>
      </c>
      <c r="B63" s="20" t="s">
        <v>112</v>
      </c>
      <c r="C63" s="20" t="s">
        <v>23</v>
      </c>
      <c r="D63" s="20">
        <v>43</v>
      </c>
      <c r="E63" s="20">
        <v>30</v>
      </c>
      <c r="F63" s="20">
        <v>0</v>
      </c>
      <c r="G63" s="20">
        <v>13</v>
      </c>
      <c r="H63" s="23">
        <v>920</v>
      </c>
      <c r="I63" s="23">
        <v>520</v>
      </c>
      <c r="J63" s="23">
        <v>520</v>
      </c>
      <c r="K63" s="20" t="s">
        <v>24</v>
      </c>
      <c r="L63" s="23">
        <v>520</v>
      </c>
      <c r="M63" s="20" t="s">
        <v>25</v>
      </c>
      <c r="N63" s="20" t="s">
        <v>43</v>
      </c>
      <c r="O63" s="23">
        <v>520</v>
      </c>
      <c r="P63" s="23">
        <v>0</v>
      </c>
      <c r="Q63" s="23">
        <v>520</v>
      </c>
      <c r="R63" s="23"/>
      <c r="S63" s="23">
        <v>520</v>
      </c>
      <c r="T63" s="23">
        <v>520</v>
      </c>
      <c r="U63" s="20" t="s">
        <v>90</v>
      </c>
      <c r="V63" s="20">
        <v>0</v>
      </c>
      <c r="W63" s="20">
        <v>0</v>
      </c>
      <c r="X63" s="24">
        <f t="shared" si="0"/>
        <v>0</v>
      </c>
      <c r="Y63" s="22">
        <v>0</v>
      </c>
      <c r="Z63" s="22">
        <v>0</v>
      </c>
      <c r="AA63" s="22">
        <v>0</v>
      </c>
      <c r="AB63" s="22">
        <v>0</v>
      </c>
      <c r="AC63" s="22">
        <v>0</v>
      </c>
      <c r="AD63" s="25"/>
      <c r="AE63" s="64"/>
      <c r="AF63" s="18"/>
      <c r="AG63" s="19"/>
      <c r="AH63" s="19"/>
    </row>
    <row r="64" spans="1:34" ht="25.5" customHeight="1">
      <c r="A64" s="20">
        <v>62</v>
      </c>
      <c r="B64" s="20" t="s">
        <v>112</v>
      </c>
      <c r="C64" s="20" t="s">
        <v>23</v>
      </c>
      <c r="D64" s="20">
        <v>43</v>
      </c>
      <c r="E64" s="20">
        <v>30</v>
      </c>
      <c r="F64" s="20">
        <v>0</v>
      </c>
      <c r="G64" s="20">
        <v>13</v>
      </c>
      <c r="H64" s="23"/>
      <c r="I64" s="23">
        <v>400</v>
      </c>
      <c r="J64" s="23">
        <v>200</v>
      </c>
      <c r="K64" s="20" t="s">
        <v>24</v>
      </c>
      <c r="L64" s="23">
        <v>400</v>
      </c>
      <c r="M64" s="20" t="s">
        <v>40</v>
      </c>
      <c r="N64" s="20" t="s">
        <v>41</v>
      </c>
      <c r="O64" s="23">
        <v>200</v>
      </c>
      <c r="P64" s="23">
        <v>200</v>
      </c>
      <c r="Q64" s="23">
        <v>0</v>
      </c>
      <c r="R64" s="23"/>
      <c r="S64" s="23">
        <v>10.64</v>
      </c>
      <c r="T64" s="23">
        <v>0</v>
      </c>
      <c r="U64" s="35"/>
      <c r="V64" s="20">
        <v>0</v>
      </c>
      <c r="W64" s="20">
        <v>0</v>
      </c>
      <c r="X64" s="24">
        <f t="shared" si="0"/>
        <v>0</v>
      </c>
      <c r="Y64" s="22">
        <v>0</v>
      </c>
      <c r="Z64" s="22">
        <v>0</v>
      </c>
      <c r="AA64" s="22">
        <v>0</v>
      </c>
      <c r="AB64" s="22">
        <v>200</v>
      </c>
      <c r="AC64" s="22">
        <v>0</v>
      </c>
      <c r="AD64" s="25"/>
      <c r="AE64" s="64"/>
      <c r="AF64" s="18"/>
      <c r="AG64" s="19"/>
      <c r="AH64" s="19"/>
    </row>
    <row r="65" spans="1:34" ht="23.25" customHeight="1">
      <c r="A65" s="20">
        <v>63</v>
      </c>
      <c r="B65" s="20" t="s">
        <v>113</v>
      </c>
      <c r="C65" s="20" t="s">
        <v>23</v>
      </c>
      <c r="D65" s="20">
        <v>39</v>
      </c>
      <c r="E65" s="20">
        <v>59</v>
      </c>
      <c r="F65" s="20">
        <v>0</v>
      </c>
      <c r="G65" s="20">
        <v>-20</v>
      </c>
      <c r="H65" s="23">
        <v>600</v>
      </c>
      <c r="I65" s="23">
        <v>600</v>
      </c>
      <c r="J65" s="23">
        <v>100</v>
      </c>
      <c r="K65" s="20" t="s">
        <v>69</v>
      </c>
      <c r="L65" s="23">
        <v>100</v>
      </c>
      <c r="M65" s="20" t="s">
        <v>46</v>
      </c>
      <c r="N65" s="20" t="s">
        <v>26</v>
      </c>
      <c r="O65" s="23">
        <v>100</v>
      </c>
      <c r="P65" s="23">
        <v>0</v>
      </c>
      <c r="Q65" s="23">
        <v>100</v>
      </c>
      <c r="R65" s="23">
        <v>499.94</v>
      </c>
      <c r="S65" s="23">
        <v>419.95</v>
      </c>
      <c r="T65" s="23">
        <v>100</v>
      </c>
      <c r="U65" s="20" t="s">
        <v>115</v>
      </c>
      <c r="V65" s="20">
        <v>0</v>
      </c>
      <c r="W65" s="20">
        <v>0</v>
      </c>
      <c r="X65" s="24">
        <f t="shared" si="0"/>
        <v>0</v>
      </c>
      <c r="Y65" s="22">
        <v>0</v>
      </c>
      <c r="Z65" s="22">
        <v>0</v>
      </c>
      <c r="AA65" s="22">
        <v>0</v>
      </c>
      <c r="AB65" s="22">
        <v>0</v>
      </c>
      <c r="AC65" s="22">
        <v>0</v>
      </c>
      <c r="AD65" s="25"/>
      <c r="AE65" s="64"/>
      <c r="AF65" s="18"/>
      <c r="AG65" s="19"/>
      <c r="AH65" s="19"/>
    </row>
    <row r="66" spans="1:34" ht="97.5" customHeight="1">
      <c r="A66" s="20">
        <v>64</v>
      </c>
      <c r="B66" s="20" t="s">
        <v>116</v>
      </c>
      <c r="C66" s="20" t="s">
        <v>23</v>
      </c>
      <c r="D66" s="20">
        <v>29</v>
      </c>
      <c r="E66" s="20">
        <v>0</v>
      </c>
      <c r="F66" s="20">
        <v>34</v>
      </c>
      <c r="G66" s="20">
        <v>-5</v>
      </c>
      <c r="H66" s="23">
        <v>1064</v>
      </c>
      <c r="I66" s="23">
        <v>1064</v>
      </c>
      <c r="J66" s="23">
        <v>1064</v>
      </c>
      <c r="K66" s="20" t="s">
        <v>39</v>
      </c>
      <c r="L66" s="23">
        <v>100</v>
      </c>
      <c r="M66" s="20" t="s">
        <v>25</v>
      </c>
      <c r="N66" s="20" t="s">
        <v>26</v>
      </c>
      <c r="O66" s="23">
        <v>45</v>
      </c>
      <c r="P66" s="23">
        <v>0</v>
      </c>
      <c r="Q66" s="23">
        <v>45</v>
      </c>
      <c r="R66" s="23">
        <v>451.40899999999999</v>
      </c>
      <c r="S66" s="23">
        <v>211.37</v>
      </c>
      <c r="T66" s="23">
        <v>45</v>
      </c>
      <c r="U66" s="20" t="s">
        <v>117</v>
      </c>
      <c r="V66" s="20">
        <v>0</v>
      </c>
      <c r="W66" s="20">
        <v>0</v>
      </c>
      <c r="X66" s="24">
        <f t="shared" si="0"/>
        <v>0</v>
      </c>
      <c r="Y66" s="22">
        <v>0</v>
      </c>
      <c r="Z66" s="22">
        <v>0</v>
      </c>
      <c r="AA66" s="22">
        <v>0</v>
      </c>
      <c r="AB66" s="22">
        <v>0</v>
      </c>
      <c r="AC66" s="22">
        <v>0</v>
      </c>
      <c r="AD66" s="25"/>
      <c r="AE66" s="64"/>
      <c r="AF66" s="18"/>
      <c r="AG66" s="19"/>
      <c r="AH66" s="19"/>
    </row>
    <row r="67" spans="1:34" ht="60" customHeight="1">
      <c r="A67" s="20">
        <v>65</v>
      </c>
      <c r="B67" s="20" t="s">
        <v>118</v>
      </c>
      <c r="C67" s="20" t="s">
        <v>23</v>
      </c>
      <c r="D67" s="20">
        <v>25</v>
      </c>
      <c r="E67" s="20">
        <v>0</v>
      </c>
      <c r="F67" s="20">
        <v>21</v>
      </c>
      <c r="G67" s="20">
        <v>4</v>
      </c>
      <c r="H67" s="23">
        <v>724</v>
      </c>
      <c r="I67" s="23">
        <v>724</v>
      </c>
      <c r="J67" s="23">
        <v>724</v>
      </c>
      <c r="K67" s="20" t="s">
        <v>24</v>
      </c>
      <c r="L67" s="23">
        <v>100</v>
      </c>
      <c r="M67" s="20" t="s">
        <v>25</v>
      </c>
      <c r="N67" s="20" t="s">
        <v>26</v>
      </c>
      <c r="O67" s="23">
        <v>100</v>
      </c>
      <c r="P67" s="23">
        <v>0</v>
      </c>
      <c r="Q67" s="23">
        <v>100</v>
      </c>
      <c r="R67" s="23">
        <v>392.97</v>
      </c>
      <c r="S67" s="23">
        <v>0</v>
      </c>
      <c r="T67" s="23">
        <v>0</v>
      </c>
      <c r="U67" s="20" t="s">
        <v>119</v>
      </c>
      <c r="V67" s="20">
        <v>0</v>
      </c>
      <c r="W67" s="20">
        <v>0</v>
      </c>
      <c r="X67" s="24">
        <f t="shared" si="0"/>
        <v>100</v>
      </c>
      <c r="Y67" s="22">
        <v>0</v>
      </c>
      <c r="Z67" s="22">
        <v>0</v>
      </c>
      <c r="AA67" s="22">
        <v>0</v>
      </c>
      <c r="AB67" s="22">
        <v>0</v>
      </c>
      <c r="AC67" s="22">
        <v>0</v>
      </c>
      <c r="AD67" s="25"/>
      <c r="AE67" s="64"/>
      <c r="AF67" s="18"/>
      <c r="AG67" s="19"/>
      <c r="AH67" s="19"/>
    </row>
    <row r="68" spans="1:34" ht="27.75" customHeight="1">
      <c r="A68" s="20">
        <v>66</v>
      </c>
      <c r="B68" s="13" t="s">
        <v>120</v>
      </c>
      <c r="C68" s="20" t="s">
        <v>23</v>
      </c>
      <c r="D68" s="20" t="s">
        <v>293</v>
      </c>
      <c r="E68" s="20" t="s">
        <v>293</v>
      </c>
      <c r="F68" s="20" t="s">
        <v>293</v>
      </c>
      <c r="G68" s="20" t="s">
        <v>293</v>
      </c>
      <c r="H68" s="23">
        <v>40</v>
      </c>
      <c r="I68" s="23">
        <v>40</v>
      </c>
      <c r="J68" s="23">
        <v>40</v>
      </c>
      <c r="K68" s="20" t="s">
        <v>24</v>
      </c>
      <c r="L68" s="23">
        <v>40</v>
      </c>
      <c r="M68" s="15" t="s">
        <v>46</v>
      </c>
      <c r="N68" s="15" t="s">
        <v>37</v>
      </c>
      <c r="O68" s="23">
        <v>40</v>
      </c>
      <c r="P68" s="23">
        <v>0</v>
      </c>
      <c r="Q68" s="23">
        <v>40</v>
      </c>
      <c r="R68" s="23">
        <v>40</v>
      </c>
      <c r="S68" s="23">
        <v>40</v>
      </c>
      <c r="T68" s="23">
        <v>40</v>
      </c>
      <c r="U68" s="20" t="s">
        <v>90</v>
      </c>
      <c r="V68" s="20">
        <v>0</v>
      </c>
      <c r="W68" s="20">
        <v>0</v>
      </c>
      <c r="X68" s="24">
        <f t="shared" ref="X68:X131" si="1">Q68-T68</f>
        <v>0</v>
      </c>
      <c r="Y68" s="22">
        <v>0</v>
      </c>
      <c r="Z68" s="22">
        <v>0</v>
      </c>
      <c r="AA68" s="22">
        <v>0</v>
      </c>
      <c r="AB68" s="22">
        <v>0</v>
      </c>
      <c r="AC68" s="22">
        <v>0</v>
      </c>
      <c r="AD68" s="25"/>
      <c r="AE68" s="64"/>
      <c r="AF68" s="18"/>
      <c r="AG68" s="19"/>
      <c r="AH68" s="19"/>
    </row>
    <row r="69" spans="1:34" ht="24.75" customHeight="1">
      <c r="A69" s="20">
        <v>67</v>
      </c>
      <c r="B69" s="13" t="s">
        <v>121</v>
      </c>
      <c r="C69" s="20" t="s">
        <v>23</v>
      </c>
      <c r="D69" s="20" t="s">
        <v>293</v>
      </c>
      <c r="E69" s="20" t="s">
        <v>293</v>
      </c>
      <c r="F69" s="20" t="s">
        <v>293</v>
      </c>
      <c r="G69" s="20" t="s">
        <v>293</v>
      </c>
      <c r="H69" s="23">
        <v>52</v>
      </c>
      <c r="I69" s="23">
        <v>52</v>
      </c>
      <c r="J69" s="23">
        <v>52</v>
      </c>
      <c r="K69" s="20" t="s">
        <v>24</v>
      </c>
      <c r="L69" s="23">
        <v>52</v>
      </c>
      <c r="M69" s="15" t="s">
        <v>46</v>
      </c>
      <c r="N69" s="15" t="s">
        <v>37</v>
      </c>
      <c r="O69" s="23">
        <v>52</v>
      </c>
      <c r="P69" s="23">
        <v>0</v>
      </c>
      <c r="Q69" s="23">
        <v>52</v>
      </c>
      <c r="R69" s="23">
        <v>52</v>
      </c>
      <c r="S69" s="23">
        <v>52</v>
      </c>
      <c r="T69" s="23">
        <v>0</v>
      </c>
      <c r="U69" s="20" t="s">
        <v>90</v>
      </c>
      <c r="V69" s="20">
        <v>0</v>
      </c>
      <c r="W69" s="20">
        <v>0</v>
      </c>
      <c r="X69" s="24">
        <f t="shared" si="1"/>
        <v>52</v>
      </c>
      <c r="Y69" s="22">
        <v>0</v>
      </c>
      <c r="Z69" s="22">
        <v>0</v>
      </c>
      <c r="AA69" s="22">
        <v>0</v>
      </c>
      <c r="AB69" s="22">
        <v>0</v>
      </c>
      <c r="AC69" s="22">
        <v>0</v>
      </c>
      <c r="AD69" s="25"/>
      <c r="AE69" s="64"/>
      <c r="AF69" s="18"/>
      <c r="AG69" s="19"/>
      <c r="AH69" s="19"/>
    </row>
    <row r="70" spans="1:34" ht="24.75" customHeight="1">
      <c r="A70" s="20">
        <v>68</v>
      </c>
      <c r="B70" s="13" t="s">
        <v>122</v>
      </c>
      <c r="C70" s="20" t="s">
        <v>23</v>
      </c>
      <c r="D70" s="20" t="s">
        <v>293</v>
      </c>
      <c r="E70" s="20" t="s">
        <v>293</v>
      </c>
      <c r="F70" s="20" t="s">
        <v>293</v>
      </c>
      <c r="G70" s="20" t="s">
        <v>293</v>
      </c>
      <c r="H70" s="23">
        <v>350</v>
      </c>
      <c r="I70" s="23">
        <v>350</v>
      </c>
      <c r="J70" s="23">
        <v>350</v>
      </c>
      <c r="K70" s="20" t="s">
        <v>24</v>
      </c>
      <c r="L70" s="23">
        <v>350</v>
      </c>
      <c r="M70" s="15" t="s">
        <v>35</v>
      </c>
      <c r="N70" s="15" t="s">
        <v>105</v>
      </c>
      <c r="O70" s="23">
        <v>315</v>
      </c>
      <c r="P70" s="23">
        <v>0</v>
      </c>
      <c r="Q70" s="23">
        <v>315</v>
      </c>
      <c r="R70" s="23"/>
      <c r="S70" s="23">
        <v>315</v>
      </c>
      <c r="T70" s="23">
        <v>311.69</v>
      </c>
      <c r="U70" s="20" t="s">
        <v>90</v>
      </c>
      <c r="V70" s="20">
        <v>0</v>
      </c>
      <c r="W70" s="20">
        <v>0</v>
      </c>
      <c r="X70" s="24">
        <f t="shared" si="1"/>
        <v>3.3100000000000023</v>
      </c>
      <c r="Y70" s="22">
        <v>0</v>
      </c>
      <c r="Z70" s="22">
        <v>0</v>
      </c>
      <c r="AA70" s="22">
        <v>0</v>
      </c>
      <c r="AB70" s="22">
        <v>0</v>
      </c>
      <c r="AC70" s="22">
        <v>0</v>
      </c>
      <c r="AD70" s="25"/>
      <c r="AE70" s="64"/>
      <c r="AF70" s="18"/>
      <c r="AG70" s="19"/>
      <c r="AH70" s="19"/>
    </row>
    <row r="71" spans="1:34" ht="30" customHeight="1">
      <c r="A71" s="20">
        <v>69</v>
      </c>
      <c r="B71" s="13" t="s">
        <v>123</v>
      </c>
      <c r="C71" s="20" t="s">
        <v>23</v>
      </c>
      <c r="D71" s="20" t="s">
        <v>293</v>
      </c>
      <c r="E71" s="20" t="s">
        <v>293</v>
      </c>
      <c r="F71" s="20" t="s">
        <v>293</v>
      </c>
      <c r="G71" s="20" t="s">
        <v>293</v>
      </c>
      <c r="H71" s="23">
        <v>35</v>
      </c>
      <c r="I71" s="23">
        <v>35</v>
      </c>
      <c r="J71" s="23">
        <v>35</v>
      </c>
      <c r="K71" s="20" t="s">
        <v>24</v>
      </c>
      <c r="L71" s="23">
        <v>35</v>
      </c>
      <c r="M71" s="15" t="s">
        <v>46</v>
      </c>
      <c r="N71" s="15" t="s">
        <v>37</v>
      </c>
      <c r="O71" s="23">
        <v>35</v>
      </c>
      <c r="P71" s="23">
        <v>0</v>
      </c>
      <c r="Q71" s="23">
        <v>35</v>
      </c>
      <c r="R71" s="23">
        <v>35</v>
      </c>
      <c r="S71" s="23">
        <v>35</v>
      </c>
      <c r="T71" s="23">
        <v>0</v>
      </c>
      <c r="U71" s="20" t="s">
        <v>90</v>
      </c>
      <c r="V71" s="20">
        <v>0</v>
      </c>
      <c r="W71" s="20">
        <v>0</v>
      </c>
      <c r="X71" s="24">
        <f t="shared" si="1"/>
        <v>35</v>
      </c>
      <c r="Y71" s="22">
        <v>0</v>
      </c>
      <c r="Z71" s="22">
        <v>0</v>
      </c>
      <c r="AA71" s="22">
        <v>0</v>
      </c>
      <c r="AB71" s="22">
        <v>0</v>
      </c>
      <c r="AC71" s="22">
        <v>0</v>
      </c>
      <c r="AD71" s="25"/>
      <c r="AE71" s="64"/>
      <c r="AF71" s="18"/>
      <c r="AG71" s="19"/>
      <c r="AH71" s="19"/>
    </row>
    <row r="72" spans="1:34" ht="27.75" customHeight="1">
      <c r="A72" s="20">
        <v>70</v>
      </c>
      <c r="B72" s="13" t="s">
        <v>124</v>
      </c>
      <c r="C72" s="20" t="s">
        <v>23</v>
      </c>
      <c r="D72" s="20">
        <v>0</v>
      </c>
      <c r="E72" s="20">
        <v>0</v>
      </c>
      <c r="F72" s="20">
        <v>0</v>
      </c>
      <c r="G72" s="20">
        <v>0</v>
      </c>
      <c r="H72" s="23">
        <v>772</v>
      </c>
      <c r="I72" s="23">
        <v>772</v>
      </c>
      <c r="J72" s="23">
        <v>772</v>
      </c>
      <c r="K72" s="20" t="s">
        <v>24</v>
      </c>
      <c r="L72" s="23">
        <v>100</v>
      </c>
      <c r="M72" s="15" t="s">
        <v>46</v>
      </c>
      <c r="N72" s="63" t="s">
        <v>37</v>
      </c>
      <c r="O72" s="23">
        <v>100</v>
      </c>
      <c r="P72" s="23">
        <v>0</v>
      </c>
      <c r="Q72" s="23">
        <v>100</v>
      </c>
      <c r="R72" s="23">
        <v>722</v>
      </c>
      <c r="S72" s="23">
        <v>390.73</v>
      </c>
      <c r="T72" s="23">
        <v>90</v>
      </c>
      <c r="U72" s="20" t="s">
        <v>90</v>
      </c>
      <c r="V72" s="20">
        <v>0</v>
      </c>
      <c r="W72" s="20">
        <v>0</v>
      </c>
      <c r="X72" s="24">
        <f t="shared" si="1"/>
        <v>10</v>
      </c>
      <c r="Y72" s="22">
        <v>0</v>
      </c>
      <c r="Z72" s="22">
        <v>0</v>
      </c>
      <c r="AA72" s="22">
        <v>0</v>
      </c>
      <c r="AB72" s="22">
        <v>0</v>
      </c>
      <c r="AC72" s="22">
        <v>0</v>
      </c>
      <c r="AD72" s="25"/>
      <c r="AE72" s="64"/>
      <c r="AF72" s="18"/>
      <c r="AG72" s="19"/>
      <c r="AH72" s="19"/>
    </row>
    <row r="73" spans="1:34" ht="29.25" customHeight="1">
      <c r="A73" s="20">
        <v>71</v>
      </c>
      <c r="B73" s="13" t="s">
        <v>125</v>
      </c>
      <c r="C73" s="20" t="s">
        <v>23</v>
      </c>
      <c r="D73" s="20">
        <v>0</v>
      </c>
      <c r="E73" s="20">
        <v>0</v>
      </c>
      <c r="F73" s="20">
        <v>0</v>
      </c>
      <c r="G73" s="20">
        <v>0</v>
      </c>
      <c r="H73" s="23">
        <v>500</v>
      </c>
      <c r="I73" s="23">
        <v>500</v>
      </c>
      <c r="J73" s="23">
        <v>250</v>
      </c>
      <c r="K73" s="20" t="s">
        <v>24</v>
      </c>
      <c r="L73" s="23">
        <v>500</v>
      </c>
      <c r="M73" s="23" t="s">
        <v>126</v>
      </c>
      <c r="N73" s="23" t="s">
        <v>41</v>
      </c>
      <c r="O73" s="23">
        <v>250</v>
      </c>
      <c r="P73" s="23">
        <v>250</v>
      </c>
      <c r="Q73" s="23">
        <v>0</v>
      </c>
      <c r="R73" s="23"/>
      <c r="S73" s="23">
        <v>1</v>
      </c>
      <c r="T73" s="23">
        <v>0</v>
      </c>
      <c r="U73" s="20" t="s">
        <v>168</v>
      </c>
      <c r="V73" s="20">
        <v>0</v>
      </c>
      <c r="W73" s="20">
        <v>0</v>
      </c>
      <c r="X73" s="24">
        <f t="shared" si="1"/>
        <v>0</v>
      </c>
      <c r="Y73" s="22">
        <v>0</v>
      </c>
      <c r="Z73" s="22">
        <v>0</v>
      </c>
      <c r="AA73" s="22">
        <v>0</v>
      </c>
      <c r="AB73" s="22">
        <v>250</v>
      </c>
      <c r="AC73" s="22">
        <v>0</v>
      </c>
      <c r="AD73" s="25"/>
      <c r="AE73" s="64"/>
      <c r="AF73" s="18"/>
      <c r="AG73" s="19"/>
      <c r="AH73" s="19"/>
    </row>
    <row r="74" spans="1:34" ht="24.75" customHeight="1">
      <c r="A74" s="20">
        <v>72</v>
      </c>
      <c r="B74" s="13" t="s">
        <v>127</v>
      </c>
      <c r="C74" s="20" t="s">
        <v>23</v>
      </c>
      <c r="D74" s="20">
        <v>0</v>
      </c>
      <c r="E74" s="20">
        <v>0</v>
      </c>
      <c r="F74" s="20">
        <v>0</v>
      </c>
      <c r="G74" s="20">
        <v>0</v>
      </c>
      <c r="H74" s="23">
        <v>724</v>
      </c>
      <c r="I74" s="23">
        <v>724</v>
      </c>
      <c r="J74" s="23">
        <v>724</v>
      </c>
      <c r="K74" s="20" t="s">
        <v>24</v>
      </c>
      <c r="L74" s="23">
        <v>100</v>
      </c>
      <c r="M74" s="23" t="s">
        <v>126</v>
      </c>
      <c r="N74" s="23" t="s">
        <v>44</v>
      </c>
      <c r="O74" s="23">
        <v>0</v>
      </c>
      <c r="P74" s="23">
        <v>0</v>
      </c>
      <c r="Q74" s="23">
        <v>0</v>
      </c>
      <c r="R74" s="23"/>
      <c r="S74" s="23">
        <v>0</v>
      </c>
      <c r="T74" s="23">
        <v>0</v>
      </c>
      <c r="U74" s="20" t="s">
        <v>275</v>
      </c>
      <c r="V74" s="20">
        <v>0</v>
      </c>
      <c r="W74" s="20">
        <v>0</v>
      </c>
      <c r="X74" s="24">
        <f t="shared" si="1"/>
        <v>0</v>
      </c>
      <c r="Y74" s="22">
        <v>0</v>
      </c>
      <c r="Z74" s="22">
        <v>0</v>
      </c>
      <c r="AA74" s="22">
        <v>0</v>
      </c>
      <c r="AB74" s="22">
        <v>0</v>
      </c>
      <c r="AC74" s="22">
        <v>0</v>
      </c>
      <c r="AD74" s="25"/>
      <c r="AE74" s="64"/>
      <c r="AF74" s="18"/>
      <c r="AG74" s="19"/>
      <c r="AH74" s="19"/>
    </row>
    <row r="75" spans="1:34" ht="24.75" customHeight="1">
      <c r="A75" s="20">
        <v>73</v>
      </c>
      <c r="B75" s="20" t="s">
        <v>128</v>
      </c>
      <c r="C75" s="20" t="s">
        <v>23</v>
      </c>
      <c r="D75" s="20">
        <v>0</v>
      </c>
      <c r="E75" s="20">
        <v>0</v>
      </c>
      <c r="F75" s="20">
        <v>0</v>
      </c>
      <c r="G75" s="20">
        <v>0</v>
      </c>
      <c r="H75" s="23">
        <v>520</v>
      </c>
      <c r="I75" s="23">
        <v>520</v>
      </c>
      <c r="J75" s="23">
        <v>520</v>
      </c>
      <c r="K75" s="20" t="s">
        <v>24</v>
      </c>
      <c r="L75" s="23">
        <v>520</v>
      </c>
      <c r="M75" s="23" t="s">
        <v>35</v>
      </c>
      <c r="N75" s="23" t="s">
        <v>33</v>
      </c>
      <c r="O75" s="23">
        <v>468.5</v>
      </c>
      <c r="P75" s="23">
        <v>0</v>
      </c>
      <c r="Q75" s="23">
        <v>468.5</v>
      </c>
      <c r="R75" s="23">
        <v>437.42</v>
      </c>
      <c r="S75" s="23">
        <v>325.38</v>
      </c>
      <c r="T75" s="23">
        <v>325.38</v>
      </c>
      <c r="U75" s="20" t="s">
        <v>90</v>
      </c>
      <c r="V75" s="20">
        <v>0</v>
      </c>
      <c r="W75" s="20">
        <v>0</v>
      </c>
      <c r="X75" s="24">
        <f t="shared" si="1"/>
        <v>143.12</v>
      </c>
      <c r="Y75" s="22">
        <v>0</v>
      </c>
      <c r="Z75" s="22">
        <v>0</v>
      </c>
      <c r="AA75" s="22">
        <v>0</v>
      </c>
      <c r="AB75" s="22">
        <v>0</v>
      </c>
      <c r="AC75" s="22">
        <v>0</v>
      </c>
      <c r="AD75" s="25"/>
      <c r="AE75" s="64"/>
      <c r="AF75" s="18"/>
      <c r="AG75" s="19"/>
      <c r="AH75" s="19"/>
    </row>
    <row r="76" spans="1:34" ht="29.25" customHeight="1">
      <c r="A76" s="20">
        <v>74</v>
      </c>
      <c r="B76" s="20" t="s">
        <v>128</v>
      </c>
      <c r="C76" s="20" t="s">
        <v>23</v>
      </c>
      <c r="D76" s="20">
        <v>0</v>
      </c>
      <c r="E76" s="20">
        <v>0</v>
      </c>
      <c r="F76" s="20">
        <v>0</v>
      </c>
      <c r="G76" s="20">
        <v>0</v>
      </c>
      <c r="H76" s="23">
        <v>218</v>
      </c>
      <c r="I76" s="23">
        <v>218</v>
      </c>
      <c r="J76" s="23">
        <v>218</v>
      </c>
      <c r="K76" s="20" t="s">
        <v>24</v>
      </c>
      <c r="L76" s="23">
        <v>218</v>
      </c>
      <c r="M76" s="13" t="s">
        <v>35</v>
      </c>
      <c r="N76" s="13" t="s">
        <v>37</v>
      </c>
      <c r="O76" s="23">
        <v>218</v>
      </c>
      <c r="P76" s="23">
        <v>0</v>
      </c>
      <c r="Q76" s="23">
        <v>218</v>
      </c>
      <c r="R76" s="23"/>
      <c r="S76" s="23">
        <v>119.9</v>
      </c>
      <c r="T76" s="23">
        <v>119.9</v>
      </c>
      <c r="U76" s="20" t="s">
        <v>90</v>
      </c>
      <c r="V76" s="20">
        <v>0</v>
      </c>
      <c r="W76" s="20">
        <v>0</v>
      </c>
      <c r="X76" s="24">
        <f t="shared" si="1"/>
        <v>98.1</v>
      </c>
      <c r="Y76" s="22">
        <v>0</v>
      </c>
      <c r="Z76" s="22">
        <v>0</v>
      </c>
      <c r="AA76" s="22">
        <v>0</v>
      </c>
      <c r="AB76" s="22">
        <v>0</v>
      </c>
      <c r="AC76" s="22">
        <v>0</v>
      </c>
      <c r="AD76" s="25"/>
      <c r="AE76" s="64"/>
      <c r="AF76" s="18"/>
      <c r="AG76" s="19"/>
      <c r="AH76" s="19"/>
    </row>
    <row r="77" spans="1:34" ht="26.25" customHeight="1">
      <c r="A77" s="20">
        <v>75</v>
      </c>
      <c r="B77" s="20" t="s">
        <v>129</v>
      </c>
      <c r="C77" s="20" t="s">
        <v>23</v>
      </c>
      <c r="D77" s="20" t="s">
        <v>293</v>
      </c>
      <c r="E77" s="20" t="s">
        <v>293</v>
      </c>
      <c r="F77" s="20" t="s">
        <v>293</v>
      </c>
      <c r="G77" s="20" t="s">
        <v>293</v>
      </c>
      <c r="H77" s="23">
        <v>461</v>
      </c>
      <c r="I77" s="23">
        <v>461</v>
      </c>
      <c r="J77" s="23">
        <v>461</v>
      </c>
      <c r="K77" s="20" t="s">
        <v>39</v>
      </c>
      <c r="L77" s="23">
        <v>150</v>
      </c>
      <c r="M77" s="20" t="s">
        <v>35</v>
      </c>
      <c r="N77" s="20" t="s">
        <v>37</v>
      </c>
      <c r="O77" s="23">
        <v>135</v>
      </c>
      <c r="P77" s="23">
        <v>0</v>
      </c>
      <c r="Q77" s="23">
        <v>135</v>
      </c>
      <c r="R77" s="26">
        <v>307.72000000000003</v>
      </c>
      <c r="S77" s="23">
        <v>0.27</v>
      </c>
      <c r="T77" s="23">
        <v>0</v>
      </c>
      <c r="U77" s="20" t="s">
        <v>130</v>
      </c>
      <c r="V77" s="20">
        <v>0</v>
      </c>
      <c r="W77" s="20">
        <v>0</v>
      </c>
      <c r="X77" s="24">
        <f t="shared" si="1"/>
        <v>135</v>
      </c>
      <c r="Y77" s="22">
        <v>0</v>
      </c>
      <c r="Z77" s="22">
        <v>0</v>
      </c>
      <c r="AA77" s="22">
        <v>0</v>
      </c>
      <c r="AB77" s="22">
        <v>0</v>
      </c>
      <c r="AC77" s="22">
        <v>0</v>
      </c>
      <c r="AD77" s="25"/>
      <c r="AE77" s="64"/>
      <c r="AF77" s="18"/>
      <c r="AG77" s="19"/>
      <c r="AH77" s="19"/>
    </row>
    <row r="78" spans="1:34" ht="24" customHeight="1">
      <c r="A78" s="20">
        <v>76</v>
      </c>
      <c r="B78" s="20" t="s">
        <v>129</v>
      </c>
      <c r="C78" s="20" t="s">
        <v>23</v>
      </c>
      <c r="D78" s="20" t="s">
        <v>293</v>
      </c>
      <c r="E78" s="20" t="s">
        <v>293</v>
      </c>
      <c r="F78" s="20" t="s">
        <v>293</v>
      </c>
      <c r="G78" s="20" t="s">
        <v>293</v>
      </c>
      <c r="H78" s="23"/>
      <c r="I78" s="23"/>
      <c r="J78" s="23"/>
      <c r="K78" s="20" t="s">
        <v>39</v>
      </c>
      <c r="L78" s="23">
        <v>150</v>
      </c>
      <c r="M78" s="20" t="s">
        <v>25</v>
      </c>
      <c r="N78" s="20" t="s">
        <v>26</v>
      </c>
      <c r="O78" s="23">
        <v>75</v>
      </c>
      <c r="P78" s="23">
        <v>0</v>
      </c>
      <c r="Q78" s="23">
        <v>75</v>
      </c>
      <c r="R78" s="23"/>
      <c r="S78" s="23">
        <v>0</v>
      </c>
      <c r="T78" s="23">
        <v>0</v>
      </c>
      <c r="U78" s="20" t="s">
        <v>130</v>
      </c>
      <c r="V78" s="20">
        <v>0</v>
      </c>
      <c r="W78" s="20">
        <v>0</v>
      </c>
      <c r="X78" s="24">
        <f t="shared" si="1"/>
        <v>75</v>
      </c>
      <c r="Y78" s="22">
        <v>0</v>
      </c>
      <c r="Z78" s="22">
        <v>0</v>
      </c>
      <c r="AA78" s="22">
        <v>0</v>
      </c>
      <c r="AB78" s="22">
        <v>0</v>
      </c>
      <c r="AC78" s="22">
        <v>0</v>
      </c>
      <c r="AD78" s="25"/>
      <c r="AE78" s="64"/>
      <c r="AF78" s="18"/>
      <c r="AG78" s="19"/>
      <c r="AH78" s="19"/>
    </row>
    <row r="79" spans="1:34" ht="30">
      <c r="A79" s="20">
        <v>77</v>
      </c>
      <c r="B79" s="20" t="s">
        <v>131</v>
      </c>
      <c r="C79" s="20" t="s">
        <v>23</v>
      </c>
      <c r="D79" s="20">
        <v>0</v>
      </c>
      <c r="E79" s="20">
        <v>0</v>
      </c>
      <c r="F79" s="20">
        <v>0</v>
      </c>
      <c r="G79" s="20">
        <v>0</v>
      </c>
      <c r="H79" s="23">
        <v>900</v>
      </c>
      <c r="I79" s="23">
        <v>900</v>
      </c>
      <c r="J79" s="23">
        <v>830</v>
      </c>
      <c r="K79" s="20" t="s">
        <v>24</v>
      </c>
      <c r="L79" s="23">
        <v>500</v>
      </c>
      <c r="M79" s="20" t="s">
        <v>35</v>
      </c>
      <c r="N79" s="20" t="s">
        <v>105</v>
      </c>
      <c r="O79" s="23">
        <v>450</v>
      </c>
      <c r="P79" s="23">
        <v>0</v>
      </c>
      <c r="Q79" s="26">
        <v>450</v>
      </c>
      <c r="R79" s="18"/>
      <c r="S79" s="26">
        <v>600.62</v>
      </c>
      <c r="T79" s="30">
        <v>450</v>
      </c>
      <c r="U79" s="20" t="s">
        <v>90</v>
      </c>
      <c r="V79" s="20">
        <v>0</v>
      </c>
      <c r="W79" s="20">
        <v>0</v>
      </c>
      <c r="X79" s="24">
        <f t="shared" si="1"/>
        <v>0</v>
      </c>
      <c r="Y79" s="22">
        <v>0</v>
      </c>
      <c r="Z79" s="22">
        <v>0</v>
      </c>
      <c r="AA79" s="22">
        <v>0</v>
      </c>
      <c r="AB79" s="22">
        <v>0</v>
      </c>
      <c r="AC79" s="22">
        <v>0</v>
      </c>
      <c r="AD79" s="25"/>
      <c r="AE79" s="64"/>
      <c r="AF79" s="18"/>
      <c r="AG79" s="19"/>
      <c r="AH79" s="19"/>
    </row>
    <row r="80" spans="1:34" ht="30">
      <c r="A80" s="20">
        <v>78</v>
      </c>
      <c r="B80" s="20" t="s">
        <v>131</v>
      </c>
      <c r="C80" s="20" t="s">
        <v>23</v>
      </c>
      <c r="D80" s="20">
        <v>0</v>
      </c>
      <c r="E80" s="20">
        <v>0</v>
      </c>
      <c r="F80" s="20">
        <v>0</v>
      </c>
      <c r="G80" s="20">
        <v>0</v>
      </c>
      <c r="H80" s="23"/>
      <c r="I80" s="23"/>
      <c r="J80" s="23"/>
      <c r="K80" s="20" t="s">
        <v>24</v>
      </c>
      <c r="L80" s="23">
        <v>200</v>
      </c>
      <c r="M80" s="20" t="s">
        <v>35</v>
      </c>
      <c r="N80" s="20" t="s">
        <v>37</v>
      </c>
      <c r="O80" s="23">
        <v>200</v>
      </c>
      <c r="P80" s="23">
        <v>20</v>
      </c>
      <c r="Q80" s="23">
        <v>180</v>
      </c>
      <c r="R80" s="23"/>
      <c r="S80" s="23">
        <v>180</v>
      </c>
      <c r="T80" s="23">
        <v>180</v>
      </c>
      <c r="U80" s="20" t="s">
        <v>90</v>
      </c>
      <c r="V80" s="20">
        <v>0</v>
      </c>
      <c r="W80" s="20">
        <v>0</v>
      </c>
      <c r="X80" s="24">
        <f t="shared" si="1"/>
        <v>0</v>
      </c>
      <c r="Y80" s="22">
        <v>0</v>
      </c>
      <c r="Z80" s="22">
        <v>0</v>
      </c>
      <c r="AA80" s="22">
        <v>20</v>
      </c>
      <c r="AB80" s="22">
        <v>0</v>
      </c>
      <c r="AC80" s="22">
        <v>0</v>
      </c>
      <c r="AD80" s="25"/>
      <c r="AE80" s="64"/>
      <c r="AF80" s="18"/>
      <c r="AG80" s="19"/>
      <c r="AH80" s="19"/>
    </row>
    <row r="81" spans="1:34" ht="30">
      <c r="A81" s="20">
        <v>79</v>
      </c>
      <c r="B81" s="20" t="s">
        <v>131</v>
      </c>
      <c r="C81" s="20" t="s">
        <v>23</v>
      </c>
      <c r="D81" s="20">
        <v>0</v>
      </c>
      <c r="E81" s="20">
        <v>0</v>
      </c>
      <c r="F81" s="20">
        <v>0</v>
      </c>
      <c r="G81" s="20">
        <v>0</v>
      </c>
      <c r="H81" s="23"/>
      <c r="I81" s="23"/>
      <c r="J81" s="23"/>
      <c r="K81" s="20" t="s">
        <v>24</v>
      </c>
      <c r="L81" s="23">
        <v>200</v>
      </c>
      <c r="M81" s="20" t="s">
        <v>35</v>
      </c>
      <c r="N81" s="20" t="s">
        <v>26</v>
      </c>
      <c r="O81" s="23">
        <v>200</v>
      </c>
      <c r="P81" s="23">
        <v>0</v>
      </c>
      <c r="Q81" s="23">
        <v>200</v>
      </c>
      <c r="R81" s="23"/>
      <c r="S81" s="23">
        <v>200</v>
      </c>
      <c r="T81" s="31">
        <v>170</v>
      </c>
      <c r="U81" s="20" t="s">
        <v>360</v>
      </c>
      <c r="V81" s="20">
        <v>0</v>
      </c>
      <c r="W81" s="20">
        <v>0</v>
      </c>
      <c r="X81" s="24">
        <f t="shared" si="1"/>
        <v>30</v>
      </c>
      <c r="Y81" s="22">
        <v>0</v>
      </c>
      <c r="Z81" s="22">
        <v>0</v>
      </c>
      <c r="AA81" s="22">
        <v>0</v>
      </c>
      <c r="AB81" s="22">
        <v>0</v>
      </c>
      <c r="AC81" s="22">
        <v>0</v>
      </c>
      <c r="AD81" s="25"/>
      <c r="AE81" s="64"/>
      <c r="AF81" s="18"/>
      <c r="AG81" s="19"/>
      <c r="AH81" s="19"/>
    </row>
    <row r="82" spans="1:34" ht="45">
      <c r="A82" s="20">
        <v>80</v>
      </c>
      <c r="B82" s="20" t="s">
        <v>132</v>
      </c>
      <c r="C82" s="20" t="s">
        <v>133</v>
      </c>
      <c r="D82" s="20" t="s">
        <v>293</v>
      </c>
      <c r="E82" s="20" t="s">
        <v>293</v>
      </c>
      <c r="F82" s="20" t="s">
        <v>293</v>
      </c>
      <c r="G82" s="20" t="s">
        <v>293</v>
      </c>
      <c r="H82" s="23">
        <v>400</v>
      </c>
      <c r="I82" s="23">
        <v>400</v>
      </c>
      <c r="J82" s="23">
        <v>400</v>
      </c>
      <c r="K82" s="20" t="s">
        <v>24</v>
      </c>
      <c r="L82" s="23">
        <v>400</v>
      </c>
      <c r="M82" s="20" t="s">
        <v>35</v>
      </c>
      <c r="N82" s="20" t="s">
        <v>105</v>
      </c>
      <c r="O82" s="23">
        <v>360</v>
      </c>
      <c r="P82" s="23">
        <v>0</v>
      </c>
      <c r="Q82" s="23">
        <v>360</v>
      </c>
      <c r="R82" s="23"/>
      <c r="S82" s="23">
        <v>360</v>
      </c>
      <c r="T82" s="23">
        <v>235</v>
      </c>
      <c r="U82" s="20" t="s">
        <v>115</v>
      </c>
      <c r="V82" s="20">
        <v>0</v>
      </c>
      <c r="W82" s="20">
        <v>0</v>
      </c>
      <c r="X82" s="24">
        <f t="shared" si="1"/>
        <v>125</v>
      </c>
      <c r="Y82" s="22">
        <v>0</v>
      </c>
      <c r="Z82" s="22">
        <v>0</v>
      </c>
      <c r="AA82" s="22">
        <v>0</v>
      </c>
      <c r="AB82" s="22">
        <v>0</v>
      </c>
      <c r="AC82" s="22">
        <v>0</v>
      </c>
      <c r="AD82" s="25"/>
      <c r="AE82" s="64"/>
      <c r="AF82" s="18"/>
      <c r="AG82" s="19"/>
      <c r="AH82" s="19"/>
    </row>
    <row r="83" spans="1:34" ht="60.75" customHeight="1">
      <c r="A83" s="20">
        <v>81</v>
      </c>
      <c r="B83" s="20" t="s">
        <v>134</v>
      </c>
      <c r="C83" s="20" t="s">
        <v>133</v>
      </c>
      <c r="D83" s="20">
        <v>33</v>
      </c>
      <c r="E83" s="20">
        <v>8</v>
      </c>
      <c r="F83" s="20">
        <v>23</v>
      </c>
      <c r="G83" s="20">
        <v>2</v>
      </c>
      <c r="H83" s="23">
        <v>874</v>
      </c>
      <c r="I83" s="23">
        <v>874</v>
      </c>
      <c r="J83" s="23">
        <v>680</v>
      </c>
      <c r="K83" s="20" t="s">
        <v>24</v>
      </c>
      <c r="L83" s="23">
        <v>200</v>
      </c>
      <c r="M83" s="20" t="s">
        <v>25</v>
      </c>
      <c r="N83" s="20" t="s">
        <v>37</v>
      </c>
      <c r="O83" s="23">
        <v>200</v>
      </c>
      <c r="P83" s="23">
        <v>0</v>
      </c>
      <c r="Q83" s="23">
        <v>200</v>
      </c>
      <c r="R83" s="23">
        <v>640.84</v>
      </c>
      <c r="S83" s="23">
        <v>180</v>
      </c>
      <c r="T83" s="23">
        <v>145</v>
      </c>
      <c r="U83" s="20" t="s">
        <v>135</v>
      </c>
      <c r="V83" s="20">
        <v>0</v>
      </c>
      <c r="W83" s="20">
        <v>0</v>
      </c>
      <c r="X83" s="24">
        <f t="shared" si="1"/>
        <v>55</v>
      </c>
      <c r="Y83" s="22">
        <v>0</v>
      </c>
      <c r="Z83" s="22">
        <v>0</v>
      </c>
      <c r="AA83" s="22">
        <v>0</v>
      </c>
      <c r="AB83" s="22">
        <v>0</v>
      </c>
      <c r="AC83" s="22">
        <v>0</v>
      </c>
      <c r="AD83" s="25"/>
      <c r="AE83" s="64"/>
      <c r="AF83" s="18"/>
      <c r="AG83" s="19"/>
      <c r="AH83" s="19"/>
    </row>
    <row r="84" spans="1:34" ht="26.25" customHeight="1">
      <c r="A84" s="20">
        <v>82</v>
      </c>
      <c r="B84" s="20" t="s">
        <v>134</v>
      </c>
      <c r="C84" s="20" t="s">
        <v>133</v>
      </c>
      <c r="D84" s="20">
        <v>33</v>
      </c>
      <c r="E84" s="20">
        <v>8</v>
      </c>
      <c r="F84" s="20">
        <v>23</v>
      </c>
      <c r="G84" s="20">
        <v>2</v>
      </c>
      <c r="H84" s="23"/>
      <c r="I84" s="23"/>
      <c r="J84" s="23"/>
      <c r="K84" s="20" t="s">
        <v>24</v>
      </c>
      <c r="L84" s="23">
        <v>99</v>
      </c>
      <c r="M84" s="20" t="s">
        <v>25</v>
      </c>
      <c r="N84" s="20" t="s">
        <v>26</v>
      </c>
      <c r="O84" s="23">
        <v>85</v>
      </c>
      <c r="P84" s="23">
        <v>0</v>
      </c>
      <c r="Q84" s="23">
        <v>85</v>
      </c>
      <c r="R84" s="23"/>
      <c r="S84" s="23">
        <v>65</v>
      </c>
      <c r="T84" s="36">
        <v>65</v>
      </c>
      <c r="U84" s="20" t="s">
        <v>135</v>
      </c>
      <c r="V84" s="20">
        <v>0</v>
      </c>
      <c r="W84" s="20">
        <v>0</v>
      </c>
      <c r="X84" s="24">
        <f t="shared" si="1"/>
        <v>20</v>
      </c>
      <c r="Y84" s="22">
        <v>0</v>
      </c>
      <c r="Z84" s="22">
        <v>0</v>
      </c>
      <c r="AA84" s="22">
        <v>0</v>
      </c>
      <c r="AB84" s="22">
        <v>0</v>
      </c>
      <c r="AC84" s="22">
        <v>0</v>
      </c>
      <c r="AD84" s="25"/>
      <c r="AE84" s="64"/>
      <c r="AF84" s="18"/>
      <c r="AG84" s="19"/>
      <c r="AH84" s="19"/>
    </row>
    <row r="85" spans="1:34" ht="24" customHeight="1">
      <c r="A85" s="20">
        <v>83</v>
      </c>
      <c r="B85" s="20" t="s">
        <v>134</v>
      </c>
      <c r="C85" s="20" t="s">
        <v>133</v>
      </c>
      <c r="D85" s="20">
        <v>33</v>
      </c>
      <c r="E85" s="20">
        <v>8</v>
      </c>
      <c r="F85" s="20">
        <v>23</v>
      </c>
      <c r="G85" s="20">
        <v>2</v>
      </c>
      <c r="H85" s="23"/>
      <c r="I85" s="23"/>
      <c r="J85" s="23"/>
      <c r="K85" s="20" t="s">
        <v>24</v>
      </c>
      <c r="L85" s="23">
        <v>390</v>
      </c>
      <c r="M85" s="20" t="s">
        <v>58</v>
      </c>
      <c r="N85" s="20" t="s">
        <v>41</v>
      </c>
      <c r="O85" s="23">
        <v>195</v>
      </c>
      <c r="P85" s="23">
        <v>195</v>
      </c>
      <c r="Q85" s="23">
        <v>195</v>
      </c>
      <c r="R85" s="23"/>
      <c r="S85" s="23">
        <v>195</v>
      </c>
      <c r="T85" s="23">
        <v>195</v>
      </c>
      <c r="U85" s="20" t="s">
        <v>135</v>
      </c>
      <c r="V85" s="20">
        <v>0</v>
      </c>
      <c r="W85" s="20">
        <v>0</v>
      </c>
      <c r="X85" s="24">
        <f t="shared" si="1"/>
        <v>0</v>
      </c>
      <c r="Y85" s="22">
        <v>0</v>
      </c>
      <c r="Z85" s="22">
        <v>0</v>
      </c>
      <c r="AA85" s="22">
        <v>0</v>
      </c>
      <c r="AB85" s="22">
        <v>195</v>
      </c>
      <c r="AC85" s="22">
        <v>195</v>
      </c>
      <c r="AD85" s="25"/>
      <c r="AE85" s="64"/>
      <c r="AF85" s="18"/>
      <c r="AG85" s="19"/>
      <c r="AH85" s="19"/>
    </row>
    <row r="86" spans="1:34" ht="26.25" customHeight="1">
      <c r="A86" s="20">
        <v>84</v>
      </c>
      <c r="B86" s="20" t="s">
        <v>136</v>
      </c>
      <c r="C86" s="20" t="s">
        <v>133</v>
      </c>
      <c r="D86" s="20">
        <v>43</v>
      </c>
      <c r="E86" s="20">
        <v>21</v>
      </c>
      <c r="F86" s="20">
        <v>19</v>
      </c>
      <c r="G86" s="20">
        <v>3</v>
      </c>
      <c r="H86" s="23">
        <v>840</v>
      </c>
      <c r="I86" s="23">
        <v>840</v>
      </c>
      <c r="J86" s="23">
        <v>840</v>
      </c>
      <c r="K86" s="20" t="s">
        <v>24</v>
      </c>
      <c r="L86" s="23">
        <v>840</v>
      </c>
      <c r="M86" s="20" t="s">
        <v>25</v>
      </c>
      <c r="N86" s="20" t="s">
        <v>30</v>
      </c>
      <c r="O86" s="23">
        <v>500</v>
      </c>
      <c r="P86" s="23">
        <v>300</v>
      </c>
      <c r="Q86" s="23">
        <v>200</v>
      </c>
      <c r="R86" s="23">
        <v>538.91999999999996</v>
      </c>
      <c r="S86" s="23">
        <v>200</v>
      </c>
      <c r="T86" s="23">
        <v>200</v>
      </c>
      <c r="U86" s="20" t="s">
        <v>137</v>
      </c>
      <c r="V86" s="20">
        <v>0</v>
      </c>
      <c r="W86" s="20">
        <v>0</v>
      </c>
      <c r="X86" s="24">
        <f t="shared" si="1"/>
        <v>0</v>
      </c>
      <c r="Y86" s="22">
        <v>0</v>
      </c>
      <c r="Z86" s="22">
        <v>200</v>
      </c>
      <c r="AA86" s="20">
        <v>100</v>
      </c>
      <c r="AB86" s="22">
        <v>0</v>
      </c>
      <c r="AC86" s="22">
        <v>0</v>
      </c>
      <c r="AD86" s="25"/>
      <c r="AE86" s="64"/>
      <c r="AF86" s="18"/>
      <c r="AG86" s="19"/>
      <c r="AH86" s="19"/>
    </row>
    <row r="87" spans="1:34" ht="26.25" customHeight="1">
      <c r="A87" s="20">
        <v>85</v>
      </c>
      <c r="B87" s="20" t="s">
        <v>138</v>
      </c>
      <c r="C87" s="20" t="s">
        <v>133</v>
      </c>
      <c r="D87" s="20">
        <v>43</v>
      </c>
      <c r="E87" s="20">
        <v>21</v>
      </c>
      <c r="F87" s="20">
        <v>19</v>
      </c>
      <c r="G87" s="20">
        <v>3</v>
      </c>
      <c r="H87" s="23">
        <v>263.76</v>
      </c>
      <c r="I87" s="23">
        <v>300</v>
      </c>
      <c r="J87" s="23">
        <v>300</v>
      </c>
      <c r="K87" s="20" t="s">
        <v>24</v>
      </c>
      <c r="L87" s="23">
        <v>100</v>
      </c>
      <c r="M87" s="20" t="s">
        <v>36</v>
      </c>
      <c r="N87" s="20" t="s">
        <v>37</v>
      </c>
      <c r="O87" s="23">
        <v>100</v>
      </c>
      <c r="P87" s="23">
        <v>0</v>
      </c>
      <c r="Q87" s="23">
        <v>100</v>
      </c>
      <c r="R87" s="23">
        <v>100</v>
      </c>
      <c r="S87" s="23">
        <v>100</v>
      </c>
      <c r="T87" s="23">
        <v>100</v>
      </c>
      <c r="U87" s="20" t="s">
        <v>139</v>
      </c>
      <c r="V87" s="20">
        <v>0</v>
      </c>
      <c r="W87" s="20">
        <v>0</v>
      </c>
      <c r="X87" s="24">
        <f t="shared" si="1"/>
        <v>0</v>
      </c>
      <c r="Y87" s="22">
        <v>0</v>
      </c>
      <c r="Z87" s="22">
        <v>0</v>
      </c>
      <c r="AA87" s="22">
        <v>0</v>
      </c>
      <c r="AB87" s="22">
        <v>0</v>
      </c>
      <c r="AC87" s="22">
        <v>0</v>
      </c>
      <c r="AD87" s="25"/>
      <c r="AE87" s="64"/>
      <c r="AF87" s="18"/>
      <c r="AG87" s="19"/>
      <c r="AH87" s="19"/>
    </row>
    <row r="88" spans="1:34" ht="26.25" customHeight="1">
      <c r="A88" s="20">
        <v>86</v>
      </c>
      <c r="B88" s="20" t="s">
        <v>140</v>
      </c>
      <c r="C88" s="20" t="s">
        <v>133</v>
      </c>
      <c r="D88" s="20" t="s">
        <v>293</v>
      </c>
      <c r="E88" s="20" t="s">
        <v>293</v>
      </c>
      <c r="F88" s="20" t="s">
        <v>293</v>
      </c>
      <c r="G88" s="20" t="s">
        <v>293</v>
      </c>
      <c r="H88" s="23">
        <v>50</v>
      </c>
      <c r="I88" s="23">
        <v>25</v>
      </c>
      <c r="J88" s="23">
        <v>25</v>
      </c>
      <c r="K88" s="20" t="s">
        <v>24</v>
      </c>
      <c r="L88" s="23">
        <v>25</v>
      </c>
      <c r="M88" s="20" t="s">
        <v>36</v>
      </c>
      <c r="N88" s="20" t="s">
        <v>26</v>
      </c>
      <c r="O88" s="23">
        <v>25</v>
      </c>
      <c r="P88" s="23">
        <v>0</v>
      </c>
      <c r="Q88" s="23">
        <v>25</v>
      </c>
      <c r="R88" s="23">
        <v>25</v>
      </c>
      <c r="S88" s="23">
        <v>25</v>
      </c>
      <c r="T88" s="23">
        <v>25</v>
      </c>
      <c r="U88" s="20" t="s">
        <v>141</v>
      </c>
      <c r="V88" s="20">
        <v>0</v>
      </c>
      <c r="W88" s="20">
        <v>0</v>
      </c>
      <c r="X88" s="24">
        <f t="shared" si="1"/>
        <v>0</v>
      </c>
      <c r="Y88" s="22">
        <v>0</v>
      </c>
      <c r="Z88" s="22">
        <v>0</v>
      </c>
      <c r="AA88" s="22">
        <v>0</v>
      </c>
      <c r="AB88" s="22">
        <v>0</v>
      </c>
      <c r="AC88" s="22">
        <v>0</v>
      </c>
      <c r="AD88" s="25"/>
      <c r="AE88" s="64"/>
      <c r="AF88" s="18"/>
      <c r="AG88" s="19"/>
      <c r="AH88" s="19"/>
    </row>
    <row r="89" spans="1:34" ht="66" customHeight="1">
      <c r="A89" s="20">
        <v>87</v>
      </c>
      <c r="B89" s="20" t="s">
        <v>142</v>
      </c>
      <c r="C89" s="20" t="s">
        <v>133</v>
      </c>
      <c r="D89" s="20" t="s">
        <v>293</v>
      </c>
      <c r="E89" s="20" t="s">
        <v>293</v>
      </c>
      <c r="F89" s="20" t="s">
        <v>293</v>
      </c>
      <c r="G89" s="20" t="s">
        <v>293</v>
      </c>
      <c r="H89" s="23">
        <v>233</v>
      </c>
      <c r="I89" s="23">
        <v>233</v>
      </c>
      <c r="J89" s="23">
        <v>233</v>
      </c>
      <c r="K89" s="20" t="s">
        <v>24</v>
      </c>
      <c r="L89" s="23">
        <v>233</v>
      </c>
      <c r="M89" s="20" t="s">
        <v>40</v>
      </c>
      <c r="N89" s="20" t="s">
        <v>41</v>
      </c>
      <c r="O89" s="23">
        <v>233</v>
      </c>
      <c r="P89" s="23">
        <v>0</v>
      </c>
      <c r="Q89" s="23">
        <v>233</v>
      </c>
      <c r="R89" s="23">
        <v>233</v>
      </c>
      <c r="S89" s="23">
        <v>233</v>
      </c>
      <c r="T89" s="23">
        <v>233</v>
      </c>
      <c r="U89" s="20" t="s">
        <v>143</v>
      </c>
      <c r="V89" s="20">
        <v>0</v>
      </c>
      <c r="W89" s="20">
        <v>0</v>
      </c>
      <c r="X89" s="24">
        <f t="shared" si="1"/>
        <v>0</v>
      </c>
      <c r="Y89" s="22">
        <v>0</v>
      </c>
      <c r="Z89" s="22">
        <v>0</v>
      </c>
      <c r="AA89" s="22">
        <v>0</v>
      </c>
      <c r="AB89" s="22">
        <v>0</v>
      </c>
      <c r="AC89" s="22">
        <v>0</v>
      </c>
      <c r="AD89" s="25"/>
      <c r="AE89" s="64"/>
      <c r="AF89" s="18"/>
      <c r="AG89" s="19"/>
      <c r="AH89" s="19"/>
    </row>
    <row r="90" spans="1:34" ht="66" customHeight="1">
      <c r="A90" s="20">
        <v>88</v>
      </c>
      <c r="B90" s="13" t="s">
        <v>217</v>
      </c>
      <c r="C90" s="20" t="s">
        <v>133</v>
      </c>
      <c r="D90" s="20" t="s">
        <v>293</v>
      </c>
      <c r="E90" s="20" t="s">
        <v>293</v>
      </c>
      <c r="F90" s="20" t="s">
        <v>293</v>
      </c>
      <c r="G90" s="20" t="s">
        <v>293</v>
      </c>
      <c r="H90" s="14">
        <v>100</v>
      </c>
      <c r="I90" s="14">
        <v>100</v>
      </c>
      <c r="J90" s="14">
        <v>100</v>
      </c>
      <c r="K90" s="20" t="s">
        <v>24</v>
      </c>
      <c r="L90" s="14">
        <v>100</v>
      </c>
      <c r="M90" s="20" t="s">
        <v>35</v>
      </c>
      <c r="N90" s="20" t="s">
        <v>26</v>
      </c>
      <c r="O90" s="14">
        <v>90</v>
      </c>
      <c r="P90" s="15">
        <v>12</v>
      </c>
      <c r="Q90" s="14">
        <v>78</v>
      </c>
      <c r="R90" s="22"/>
      <c r="S90" s="14">
        <v>78</v>
      </c>
      <c r="T90" s="20">
        <v>50</v>
      </c>
      <c r="U90" s="22" t="s">
        <v>90</v>
      </c>
      <c r="V90" s="20">
        <v>0</v>
      </c>
      <c r="W90" s="20">
        <v>0</v>
      </c>
      <c r="X90" s="24">
        <f t="shared" si="1"/>
        <v>28</v>
      </c>
      <c r="Y90" s="22">
        <v>0</v>
      </c>
      <c r="Z90" s="22">
        <v>0</v>
      </c>
      <c r="AA90" s="22">
        <v>12</v>
      </c>
      <c r="AB90" s="22">
        <v>0</v>
      </c>
      <c r="AC90" s="22">
        <v>0</v>
      </c>
      <c r="AD90" s="25"/>
      <c r="AE90" s="64"/>
      <c r="AF90" s="18"/>
      <c r="AG90" s="19"/>
      <c r="AH90" s="19"/>
    </row>
    <row r="91" spans="1:34" ht="26.25" customHeight="1">
      <c r="A91" s="20">
        <v>89</v>
      </c>
      <c r="B91" s="20" t="s">
        <v>144</v>
      </c>
      <c r="C91" s="20" t="s">
        <v>133</v>
      </c>
      <c r="D91" s="20">
        <v>25</v>
      </c>
      <c r="E91" s="20">
        <v>10</v>
      </c>
      <c r="F91" s="20">
        <v>33</v>
      </c>
      <c r="G91" s="20">
        <v>-18</v>
      </c>
      <c r="H91" s="23">
        <v>500</v>
      </c>
      <c r="I91" s="23">
        <v>100</v>
      </c>
      <c r="J91" s="23">
        <v>100</v>
      </c>
      <c r="K91" s="20" t="s">
        <v>24</v>
      </c>
      <c r="L91" s="23">
        <v>100</v>
      </c>
      <c r="M91" s="20" t="s">
        <v>25</v>
      </c>
      <c r="N91" s="20" t="s">
        <v>26</v>
      </c>
      <c r="O91" s="23">
        <v>90</v>
      </c>
      <c r="P91" s="23">
        <v>0</v>
      </c>
      <c r="Q91" s="23">
        <v>90</v>
      </c>
      <c r="R91" s="23"/>
      <c r="S91" s="23">
        <v>90</v>
      </c>
      <c r="T91" s="23">
        <v>90</v>
      </c>
      <c r="U91" s="20" t="s">
        <v>145</v>
      </c>
      <c r="V91" s="20">
        <v>0</v>
      </c>
      <c r="W91" s="20">
        <v>0</v>
      </c>
      <c r="X91" s="24">
        <f t="shared" si="1"/>
        <v>0</v>
      </c>
      <c r="Y91" s="22">
        <v>0</v>
      </c>
      <c r="Z91" s="22">
        <v>0</v>
      </c>
      <c r="AA91" s="22">
        <v>0</v>
      </c>
      <c r="AB91" s="22">
        <v>0</v>
      </c>
      <c r="AC91" s="22">
        <v>0</v>
      </c>
      <c r="AD91" s="25"/>
      <c r="AE91" s="64"/>
      <c r="AF91" s="18"/>
      <c r="AG91" s="19"/>
      <c r="AH91" s="19"/>
    </row>
    <row r="92" spans="1:34" ht="20.25" customHeight="1">
      <c r="A92" s="20">
        <v>90</v>
      </c>
      <c r="B92" s="20" t="s">
        <v>144</v>
      </c>
      <c r="C92" s="20" t="s">
        <v>133</v>
      </c>
      <c r="D92" s="20">
        <v>25</v>
      </c>
      <c r="E92" s="20">
        <v>10</v>
      </c>
      <c r="F92" s="20">
        <v>33</v>
      </c>
      <c r="G92" s="20">
        <v>-18</v>
      </c>
      <c r="H92" s="23"/>
      <c r="I92" s="23"/>
      <c r="J92" s="23"/>
      <c r="K92" s="20" t="s">
        <v>24</v>
      </c>
      <c r="L92" s="23">
        <v>400</v>
      </c>
      <c r="M92" s="20" t="s">
        <v>58</v>
      </c>
      <c r="N92" s="20" t="s">
        <v>41</v>
      </c>
      <c r="O92" s="23">
        <v>100</v>
      </c>
      <c r="P92" s="23">
        <v>100</v>
      </c>
      <c r="Q92" s="23">
        <v>0</v>
      </c>
      <c r="R92" s="23"/>
      <c r="S92" s="23">
        <v>0</v>
      </c>
      <c r="T92" s="23">
        <v>0</v>
      </c>
      <c r="U92" s="20" t="s">
        <v>145</v>
      </c>
      <c r="V92" s="20">
        <v>0</v>
      </c>
      <c r="W92" s="20">
        <v>0</v>
      </c>
      <c r="X92" s="24">
        <f t="shared" si="1"/>
        <v>0</v>
      </c>
      <c r="Y92" s="22">
        <v>0</v>
      </c>
      <c r="Z92" s="22">
        <v>0</v>
      </c>
      <c r="AA92" s="22">
        <v>0</v>
      </c>
      <c r="AB92" s="22">
        <v>100</v>
      </c>
      <c r="AC92" s="22">
        <v>0</v>
      </c>
      <c r="AD92" s="25"/>
      <c r="AE92" s="64"/>
      <c r="AF92" s="18"/>
      <c r="AG92" s="19"/>
      <c r="AH92" s="19"/>
    </row>
    <row r="93" spans="1:34" ht="30">
      <c r="A93" s="20">
        <v>91</v>
      </c>
      <c r="B93" s="20" t="s">
        <v>146</v>
      </c>
      <c r="C93" s="20" t="s">
        <v>133</v>
      </c>
      <c r="D93" s="20">
        <v>25</v>
      </c>
      <c r="E93" s="20">
        <v>28</v>
      </c>
      <c r="F93" s="20">
        <v>0</v>
      </c>
      <c r="G93" s="20">
        <v>11</v>
      </c>
      <c r="H93" s="23">
        <v>450</v>
      </c>
      <c r="I93" s="23">
        <v>450</v>
      </c>
      <c r="J93" s="23">
        <v>450</v>
      </c>
      <c r="K93" s="20" t="s">
        <v>24</v>
      </c>
      <c r="L93" s="23">
        <v>213</v>
      </c>
      <c r="M93" s="20" t="s">
        <v>35</v>
      </c>
      <c r="N93" s="20" t="s">
        <v>147</v>
      </c>
      <c r="O93" s="23">
        <v>191.7</v>
      </c>
      <c r="P93" s="23">
        <v>0</v>
      </c>
      <c r="Q93" s="23">
        <v>191.7</v>
      </c>
      <c r="R93" s="23"/>
      <c r="S93" s="23">
        <v>191.7</v>
      </c>
      <c r="T93" s="23">
        <v>175</v>
      </c>
      <c r="U93" s="20" t="s">
        <v>90</v>
      </c>
      <c r="V93" s="20">
        <v>0</v>
      </c>
      <c r="W93" s="20">
        <v>0</v>
      </c>
      <c r="X93" s="24">
        <f t="shared" si="1"/>
        <v>16.699999999999989</v>
      </c>
      <c r="Y93" s="22">
        <v>0</v>
      </c>
      <c r="Z93" s="22">
        <v>0</v>
      </c>
      <c r="AA93" s="22">
        <v>0</v>
      </c>
      <c r="AB93" s="22">
        <v>0</v>
      </c>
      <c r="AC93" s="22">
        <v>0</v>
      </c>
      <c r="AD93" s="25"/>
      <c r="AE93" s="64"/>
      <c r="AF93" s="18"/>
      <c r="AG93" s="19"/>
      <c r="AH93" s="19"/>
    </row>
    <row r="94" spans="1:34" ht="30" customHeight="1">
      <c r="A94" s="20">
        <v>92</v>
      </c>
      <c r="B94" s="20" t="s">
        <v>148</v>
      </c>
      <c r="C94" s="20" t="s">
        <v>133</v>
      </c>
      <c r="D94" s="20">
        <v>39</v>
      </c>
      <c r="E94" s="20">
        <v>28</v>
      </c>
      <c r="F94" s="20">
        <v>0</v>
      </c>
      <c r="G94" s="20">
        <v>11</v>
      </c>
      <c r="H94" s="22"/>
      <c r="I94" s="22"/>
      <c r="J94" s="22"/>
      <c r="K94" s="20" t="s">
        <v>24</v>
      </c>
      <c r="L94" s="23">
        <v>450</v>
      </c>
      <c r="M94" s="20" t="s">
        <v>25</v>
      </c>
      <c r="N94" s="20" t="s">
        <v>37</v>
      </c>
      <c r="O94" s="23">
        <v>450</v>
      </c>
      <c r="P94" s="23">
        <v>0</v>
      </c>
      <c r="Q94" s="23">
        <v>450</v>
      </c>
      <c r="R94" s="23"/>
      <c r="S94" s="23">
        <v>405</v>
      </c>
      <c r="T94" s="23">
        <v>298.19</v>
      </c>
      <c r="U94" s="20" t="s">
        <v>90</v>
      </c>
      <c r="V94" s="20">
        <v>0</v>
      </c>
      <c r="W94" s="20">
        <v>0</v>
      </c>
      <c r="X94" s="24">
        <f t="shared" si="1"/>
        <v>151.81</v>
      </c>
      <c r="Y94" s="22">
        <v>0</v>
      </c>
      <c r="Z94" s="22">
        <v>0</v>
      </c>
      <c r="AA94" s="22">
        <v>0</v>
      </c>
      <c r="AB94" s="22">
        <v>0</v>
      </c>
      <c r="AC94" s="22">
        <v>0</v>
      </c>
      <c r="AD94" s="25"/>
      <c r="AE94" s="64"/>
      <c r="AF94" s="18"/>
      <c r="AG94" s="19"/>
      <c r="AH94" s="19"/>
    </row>
    <row r="95" spans="1:34" ht="30" customHeight="1">
      <c r="A95" s="20">
        <v>93</v>
      </c>
      <c r="B95" s="20" t="s">
        <v>149</v>
      </c>
      <c r="C95" s="20" t="s">
        <v>133</v>
      </c>
      <c r="D95" s="20">
        <v>39</v>
      </c>
      <c r="E95" s="20">
        <v>28</v>
      </c>
      <c r="F95" s="20">
        <v>0</v>
      </c>
      <c r="G95" s="20">
        <v>11</v>
      </c>
      <c r="H95" s="23">
        <v>248</v>
      </c>
      <c r="I95" s="23">
        <v>248</v>
      </c>
      <c r="J95" s="23">
        <v>248</v>
      </c>
      <c r="K95" s="20" t="s">
        <v>24</v>
      </c>
      <c r="L95" s="23">
        <v>248</v>
      </c>
      <c r="M95" s="20" t="s">
        <v>35</v>
      </c>
      <c r="N95" s="20" t="s">
        <v>150</v>
      </c>
      <c r="O95" s="23">
        <v>223.2</v>
      </c>
      <c r="P95" s="23">
        <v>0</v>
      </c>
      <c r="Q95" s="23">
        <v>223.2</v>
      </c>
      <c r="R95" s="23"/>
      <c r="S95" s="23">
        <v>223.2</v>
      </c>
      <c r="T95" s="23">
        <v>188.64</v>
      </c>
      <c r="U95" s="20" t="s">
        <v>90</v>
      </c>
      <c r="V95" s="20">
        <v>0</v>
      </c>
      <c r="W95" s="20">
        <v>0</v>
      </c>
      <c r="X95" s="24">
        <f t="shared" si="1"/>
        <v>34.56</v>
      </c>
      <c r="Y95" s="22">
        <v>0</v>
      </c>
      <c r="Z95" s="22">
        <v>0</v>
      </c>
      <c r="AA95" s="22">
        <v>0</v>
      </c>
      <c r="AB95" s="22">
        <v>0</v>
      </c>
      <c r="AC95" s="22">
        <v>0</v>
      </c>
      <c r="AD95" s="25"/>
      <c r="AE95" s="64"/>
      <c r="AF95" s="18"/>
      <c r="AG95" s="19"/>
      <c r="AH95" s="19"/>
    </row>
    <row r="96" spans="1:34" ht="24.75" customHeight="1">
      <c r="A96" s="20">
        <v>94</v>
      </c>
      <c r="B96" s="20" t="s">
        <v>151</v>
      </c>
      <c r="C96" s="20" t="s">
        <v>133</v>
      </c>
      <c r="D96" s="20">
        <v>34</v>
      </c>
      <c r="E96" s="20">
        <v>32</v>
      </c>
      <c r="F96" s="20">
        <v>0</v>
      </c>
      <c r="G96" s="20">
        <v>2</v>
      </c>
      <c r="H96" s="23">
        <v>400</v>
      </c>
      <c r="I96" s="23">
        <v>400</v>
      </c>
      <c r="J96" s="23">
        <v>400</v>
      </c>
      <c r="K96" s="20" t="s">
        <v>24</v>
      </c>
      <c r="L96" s="23">
        <v>400</v>
      </c>
      <c r="M96" s="20" t="s">
        <v>25</v>
      </c>
      <c r="N96" s="20" t="s">
        <v>33</v>
      </c>
      <c r="O96" s="23">
        <v>360</v>
      </c>
      <c r="P96" s="23">
        <v>0</v>
      </c>
      <c r="Q96" s="23">
        <v>59.8</v>
      </c>
      <c r="R96" s="23"/>
      <c r="S96" s="23">
        <v>360</v>
      </c>
      <c r="T96" s="23">
        <v>59.8</v>
      </c>
      <c r="U96" s="20" t="s">
        <v>90</v>
      </c>
      <c r="V96" s="20">
        <v>300.2</v>
      </c>
      <c r="W96" s="20">
        <v>300.2</v>
      </c>
      <c r="X96" s="24">
        <f t="shared" si="1"/>
        <v>0</v>
      </c>
      <c r="Y96" s="22">
        <v>0</v>
      </c>
      <c r="Z96" s="22">
        <v>0</v>
      </c>
      <c r="AA96" s="22">
        <v>0</v>
      </c>
      <c r="AB96" s="22">
        <v>0</v>
      </c>
      <c r="AC96" s="22">
        <v>0</v>
      </c>
      <c r="AD96" s="25"/>
      <c r="AE96" s="64"/>
      <c r="AF96" s="18"/>
      <c r="AG96" s="19"/>
      <c r="AH96" s="19"/>
    </row>
    <row r="97" spans="1:34" ht="23.25" customHeight="1">
      <c r="A97" s="20">
        <v>95</v>
      </c>
      <c r="B97" s="20" t="s">
        <v>152</v>
      </c>
      <c r="C97" s="20" t="s">
        <v>133</v>
      </c>
      <c r="D97" s="20">
        <v>37</v>
      </c>
      <c r="E97" s="20">
        <v>10</v>
      </c>
      <c r="F97" s="20">
        <v>8</v>
      </c>
      <c r="G97" s="20">
        <v>19</v>
      </c>
      <c r="H97" s="23">
        <v>600</v>
      </c>
      <c r="I97" s="23">
        <v>222.35</v>
      </c>
      <c r="J97" s="23">
        <v>45</v>
      </c>
      <c r="K97" s="20" t="s">
        <v>24</v>
      </c>
      <c r="L97" s="23">
        <v>90</v>
      </c>
      <c r="M97" s="20" t="s">
        <v>25</v>
      </c>
      <c r="N97" s="20" t="s">
        <v>26</v>
      </c>
      <c r="O97" s="23">
        <v>45</v>
      </c>
      <c r="P97" s="23">
        <v>0</v>
      </c>
      <c r="Q97" s="23">
        <v>45</v>
      </c>
      <c r="R97" s="23"/>
      <c r="S97" s="23">
        <v>0</v>
      </c>
      <c r="T97" s="23">
        <v>0</v>
      </c>
      <c r="U97" s="20" t="s">
        <v>153</v>
      </c>
      <c r="V97" s="20">
        <v>0</v>
      </c>
      <c r="W97" s="20">
        <v>0</v>
      </c>
      <c r="X97" s="24">
        <f t="shared" si="1"/>
        <v>45</v>
      </c>
      <c r="Y97" s="22">
        <v>0</v>
      </c>
      <c r="Z97" s="22">
        <v>0</v>
      </c>
      <c r="AA97" s="22">
        <v>0</v>
      </c>
      <c r="AB97" s="22">
        <v>0</v>
      </c>
      <c r="AC97" s="22">
        <v>0</v>
      </c>
      <c r="AD97" s="25"/>
      <c r="AE97" s="64"/>
      <c r="AF97" s="18"/>
      <c r="AG97" s="19"/>
      <c r="AH97" s="19"/>
    </row>
    <row r="98" spans="1:34" ht="27.75" customHeight="1">
      <c r="A98" s="20">
        <v>96</v>
      </c>
      <c r="B98" s="20" t="s">
        <v>152</v>
      </c>
      <c r="C98" s="20" t="s">
        <v>133</v>
      </c>
      <c r="D98" s="20">
        <v>37</v>
      </c>
      <c r="E98" s="20">
        <v>10</v>
      </c>
      <c r="F98" s="20">
        <v>8</v>
      </c>
      <c r="G98" s="20">
        <v>19</v>
      </c>
      <c r="H98" s="23"/>
      <c r="I98" s="23">
        <v>500</v>
      </c>
      <c r="J98" s="23">
        <v>150</v>
      </c>
      <c r="K98" s="20" t="s">
        <v>24</v>
      </c>
      <c r="L98" s="23">
        <v>500</v>
      </c>
      <c r="M98" s="20" t="s">
        <v>58</v>
      </c>
      <c r="N98" s="20" t="s">
        <v>41</v>
      </c>
      <c r="O98" s="23">
        <v>150</v>
      </c>
      <c r="P98" s="23">
        <v>150</v>
      </c>
      <c r="Q98" s="23">
        <v>0</v>
      </c>
      <c r="R98" s="23"/>
      <c r="S98" s="23">
        <v>0</v>
      </c>
      <c r="T98" s="23">
        <v>0</v>
      </c>
      <c r="U98" s="20" t="s">
        <v>153</v>
      </c>
      <c r="V98" s="20">
        <v>0</v>
      </c>
      <c r="W98" s="20">
        <v>0</v>
      </c>
      <c r="X98" s="24">
        <f t="shared" si="1"/>
        <v>0</v>
      </c>
      <c r="Y98" s="22">
        <v>0</v>
      </c>
      <c r="Z98" s="22">
        <v>0</v>
      </c>
      <c r="AA98" s="22">
        <v>0</v>
      </c>
      <c r="AB98" s="22">
        <v>150</v>
      </c>
      <c r="AC98" s="22">
        <v>0</v>
      </c>
      <c r="AD98" s="25"/>
      <c r="AE98" s="64"/>
      <c r="AF98" s="18"/>
      <c r="AG98" s="19"/>
      <c r="AH98" s="19"/>
    </row>
    <row r="99" spans="1:34" ht="23.25" customHeight="1">
      <c r="A99" s="20">
        <v>97</v>
      </c>
      <c r="B99" s="20" t="s">
        <v>154</v>
      </c>
      <c r="C99" s="20" t="s">
        <v>133</v>
      </c>
      <c r="D99" s="20">
        <v>31</v>
      </c>
      <c r="E99" s="20">
        <v>10</v>
      </c>
      <c r="F99" s="20">
        <v>27</v>
      </c>
      <c r="G99" s="20">
        <v>-6</v>
      </c>
      <c r="H99" s="23">
        <v>720</v>
      </c>
      <c r="I99" s="23">
        <v>720</v>
      </c>
      <c r="J99" s="23">
        <v>90</v>
      </c>
      <c r="K99" s="20" t="s">
        <v>24</v>
      </c>
      <c r="L99" s="23">
        <v>100</v>
      </c>
      <c r="M99" s="20" t="s">
        <v>25</v>
      </c>
      <c r="N99" s="20" t="s">
        <v>26</v>
      </c>
      <c r="O99" s="23">
        <v>90</v>
      </c>
      <c r="P99" s="23">
        <v>0</v>
      </c>
      <c r="Q99" s="23">
        <v>90</v>
      </c>
      <c r="R99" s="23"/>
      <c r="S99" s="23">
        <v>90</v>
      </c>
      <c r="T99" s="23">
        <v>90</v>
      </c>
      <c r="U99" s="20" t="s">
        <v>389</v>
      </c>
      <c r="V99" s="20">
        <v>0</v>
      </c>
      <c r="W99" s="20">
        <v>0</v>
      </c>
      <c r="X99" s="24">
        <f t="shared" si="1"/>
        <v>0</v>
      </c>
      <c r="Y99" s="22">
        <v>0</v>
      </c>
      <c r="Z99" s="22">
        <v>0</v>
      </c>
      <c r="AA99" s="22">
        <v>0</v>
      </c>
      <c r="AB99" s="22">
        <v>0</v>
      </c>
      <c r="AC99" s="22">
        <v>0</v>
      </c>
      <c r="AD99" s="25"/>
      <c r="AE99" s="64"/>
      <c r="AF99" s="18"/>
      <c r="AG99" s="19"/>
      <c r="AH99" s="19"/>
    </row>
    <row r="100" spans="1:34" ht="23.25" customHeight="1">
      <c r="A100" s="20">
        <v>98</v>
      </c>
      <c r="B100" s="20" t="s">
        <v>154</v>
      </c>
      <c r="C100" s="20" t="s">
        <v>133</v>
      </c>
      <c r="D100" s="20">
        <v>31</v>
      </c>
      <c r="E100" s="20">
        <v>10</v>
      </c>
      <c r="F100" s="20">
        <v>27</v>
      </c>
      <c r="G100" s="20">
        <v>-6</v>
      </c>
      <c r="H100" s="23"/>
      <c r="I100" s="23"/>
      <c r="J100" s="23"/>
      <c r="K100" s="20" t="s">
        <v>24</v>
      </c>
      <c r="L100" s="23">
        <v>100</v>
      </c>
      <c r="M100" s="20" t="s">
        <v>36</v>
      </c>
      <c r="N100" s="20" t="s">
        <v>30</v>
      </c>
      <c r="O100" s="23">
        <v>100</v>
      </c>
      <c r="P100" s="23">
        <v>0</v>
      </c>
      <c r="Q100" s="23">
        <v>100</v>
      </c>
      <c r="R100" s="23"/>
      <c r="S100" s="23">
        <v>0</v>
      </c>
      <c r="T100" s="23">
        <v>0</v>
      </c>
      <c r="U100" s="20" t="s">
        <v>389</v>
      </c>
      <c r="V100" s="20">
        <v>0</v>
      </c>
      <c r="W100" s="20">
        <v>0</v>
      </c>
      <c r="X100" s="24">
        <f t="shared" si="1"/>
        <v>100</v>
      </c>
      <c r="Y100" s="22">
        <v>0</v>
      </c>
      <c r="Z100" s="22">
        <v>0</v>
      </c>
      <c r="AA100" s="22">
        <v>0</v>
      </c>
      <c r="AB100" s="22">
        <v>0</v>
      </c>
      <c r="AC100" s="22">
        <v>0</v>
      </c>
      <c r="AD100" s="25"/>
      <c r="AE100" s="64"/>
      <c r="AF100" s="18"/>
      <c r="AG100" s="19"/>
      <c r="AH100" s="19"/>
    </row>
    <row r="101" spans="1:34" ht="26.25" customHeight="1">
      <c r="A101" s="20">
        <v>99</v>
      </c>
      <c r="B101" s="20" t="s">
        <v>155</v>
      </c>
      <c r="C101" s="20" t="s">
        <v>133</v>
      </c>
      <c r="D101" s="20">
        <v>32</v>
      </c>
      <c r="E101" s="20">
        <v>6</v>
      </c>
      <c r="F101" s="20">
        <v>16</v>
      </c>
      <c r="G101" s="20">
        <v>10</v>
      </c>
      <c r="H101" s="23">
        <v>438</v>
      </c>
      <c r="I101" s="23">
        <v>300</v>
      </c>
      <c r="J101" s="23">
        <v>300</v>
      </c>
      <c r="K101" s="20" t="s">
        <v>69</v>
      </c>
      <c r="L101" s="23">
        <v>300</v>
      </c>
      <c r="M101" s="20" t="s">
        <v>40</v>
      </c>
      <c r="N101" s="20" t="s">
        <v>41</v>
      </c>
      <c r="O101" s="23">
        <v>300</v>
      </c>
      <c r="P101" s="23">
        <v>300</v>
      </c>
      <c r="Q101" s="23">
        <v>0</v>
      </c>
      <c r="R101" s="23">
        <v>262.25</v>
      </c>
      <c r="S101" s="23">
        <v>0</v>
      </c>
      <c r="T101" s="23">
        <v>0</v>
      </c>
      <c r="U101" s="20" t="s">
        <v>80</v>
      </c>
      <c r="V101" s="20">
        <v>0</v>
      </c>
      <c r="W101" s="20">
        <v>0</v>
      </c>
      <c r="X101" s="24">
        <f t="shared" si="1"/>
        <v>0</v>
      </c>
      <c r="Y101" s="22">
        <v>200</v>
      </c>
      <c r="Z101" s="22">
        <v>100</v>
      </c>
      <c r="AA101" s="22">
        <v>0</v>
      </c>
      <c r="AB101" s="22">
        <v>0</v>
      </c>
      <c r="AC101" s="22">
        <v>0</v>
      </c>
      <c r="AD101" s="25"/>
      <c r="AE101" s="64"/>
      <c r="AF101" s="18"/>
      <c r="AG101" s="19"/>
      <c r="AH101" s="19"/>
    </row>
    <row r="102" spans="1:34" ht="27" customHeight="1">
      <c r="A102" s="20">
        <v>100</v>
      </c>
      <c r="B102" s="20" t="s">
        <v>156</v>
      </c>
      <c r="C102" s="20" t="s">
        <v>133</v>
      </c>
      <c r="D102" s="20">
        <v>27</v>
      </c>
      <c r="E102" s="20">
        <v>0</v>
      </c>
      <c r="F102" s="20">
        <v>27</v>
      </c>
      <c r="G102" s="20">
        <v>0</v>
      </c>
      <c r="H102" s="23">
        <v>853</v>
      </c>
      <c r="I102" s="23">
        <v>853</v>
      </c>
      <c r="J102" s="23">
        <v>853</v>
      </c>
      <c r="K102" s="20" t="s">
        <v>157</v>
      </c>
      <c r="L102" s="23">
        <v>853</v>
      </c>
      <c r="M102" s="20" t="s">
        <v>25</v>
      </c>
      <c r="N102" s="20" t="s">
        <v>30</v>
      </c>
      <c r="O102" s="23">
        <v>300</v>
      </c>
      <c r="P102" s="23">
        <v>0</v>
      </c>
      <c r="Q102" s="23">
        <v>300</v>
      </c>
      <c r="R102" s="23">
        <v>496.09</v>
      </c>
      <c r="S102" s="23">
        <v>300</v>
      </c>
      <c r="T102" s="15">
        <v>300</v>
      </c>
      <c r="U102" s="20" t="s">
        <v>158</v>
      </c>
      <c r="V102" s="20">
        <v>0</v>
      </c>
      <c r="W102" s="20">
        <v>0</v>
      </c>
      <c r="X102" s="24">
        <f t="shared" si="1"/>
        <v>0</v>
      </c>
      <c r="Y102" s="22">
        <v>0</v>
      </c>
      <c r="Z102" s="22">
        <v>0</v>
      </c>
      <c r="AA102" s="22">
        <v>0</v>
      </c>
      <c r="AB102" s="22">
        <v>0</v>
      </c>
      <c r="AC102" s="22">
        <v>0</v>
      </c>
      <c r="AD102" s="25"/>
      <c r="AE102" s="64"/>
      <c r="AF102" s="18"/>
      <c r="AG102" s="19"/>
      <c r="AH102" s="19"/>
    </row>
    <row r="103" spans="1:34" ht="29.25" customHeight="1">
      <c r="A103" s="20">
        <v>101</v>
      </c>
      <c r="B103" s="20" t="s">
        <v>156</v>
      </c>
      <c r="C103" s="20" t="s">
        <v>133</v>
      </c>
      <c r="D103" s="20">
        <v>27</v>
      </c>
      <c r="E103" s="20">
        <v>0</v>
      </c>
      <c r="F103" s="20">
        <v>27</v>
      </c>
      <c r="G103" s="20">
        <v>0</v>
      </c>
      <c r="H103" s="23"/>
      <c r="I103" s="23"/>
      <c r="J103" s="23"/>
      <c r="K103" s="20" t="s">
        <v>157</v>
      </c>
      <c r="L103" s="23">
        <v>300</v>
      </c>
      <c r="M103" s="20" t="s">
        <v>58</v>
      </c>
      <c r="N103" s="20" t="s">
        <v>41</v>
      </c>
      <c r="O103" s="23">
        <v>150</v>
      </c>
      <c r="P103" s="23">
        <v>150</v>
      </c>
      <c r="Q103" s="23">
        <v>0</v>
      </c>
      <c r="R103" s="23"/>
      <c r="S103" s="23">
        <v>0</v>
      </c>
      <c r="T103" s="23">
        <v>0</v>
      </c>
      <c r="U103" s="20" t="s">
        <v>158</v>
      </c>
      <c r="V103" s="20">
        <v>0</v>
      </c>
      <c r="W103" s="20">
        <v>0</v>
      </c>
      <c r="X103" s="24">
        <f t="shared" si="1"/>
        <v>0</v>
      </c>
      <c r="Y103" s="22">
        <v>0</v>
      </c>
      <c r="Z103" s="22">
        <v>0</v>
      </c>
      <c r="AA103" s="22">
        <v>0</v>
      </c>
      <c r="AB103" s="22">
        <v>150</v>
      </c>
      <c r="AC103" s="22">
        <v>0</v>
      </c>
      <c r="AD103" s="25"/>
      <c r="AE103" s="64"/>
      <c r="AF103" s="18"/>
      <c r="AG103" s="19"/>
      <c r="AH103" s="19"/>
    </row>
    <row r="104" spans="1:34" ht="29.25" customHeight="1">
      <c r="A104" s="20">
        <v>102</v>
      </c>
      <c r="B104" s="13" t="s">
        <v>352</v>
      </c>
      <c r="C104" s="20" t="s">
        <v>133</v>
      </c>
      <c r="D104" s="20">
        <v>27</v>
      </c>
      <c r="E104" s="20">
        <v>0</v>
      </c>
      <c r="F104" s="20">
        <v>27</v>
      </c>
      <c r="G104" s="20">
        <v>0</v>
      </c>
      <c r="H104" s="22"/>
      <c r="I104" s="14"/>
      <c r="J104" s="14"/>
      <c r="K104" s="20" t="s">
        <v>157</v>
      </c>
      <c r="L104" s="14">
        <v>200</v>
      </c>
      <c r="M104" s="20" t="s">
        <v>35</v>
      </c>
      <c r="N104" s="20" t="s">
        <v>26</v>
      </c>
      <c r="O104" s="14">
        <v>200</v>
      </c>
      <c r="P104" s="15">
        <v>0</v>
      </c>
      <c r="Q104" s="14">
        <v>200</v>
      </c>
      <c r="R104" s="22"/>
      <c r="S104" s="22">
        <v>180</v>
      </c>
      <c r="T104" s="20">
        <v>180</v>
      </c>
      <c r="U104" s="20" t="s">
        <v>158</v>
      </c>
      <c r="V104" s="20">
        <v>0</v>
      </c>
      <c r="W104" s="22">
        <v>0</v>
      </c>
      <c r="X104" s="24">
        <f t="shared" si="1"/>
        <v>20</v>
      </c>
      <c r="Y104" s="22">
        <v>0</v>
      </c>
      <c r="Z104" s="22">
        <v>0</v>
      </c>
      <c r="AA104" s="22">
        <v>0</v>
      </c>
      <c r="AB104" s="22">
        <v>0</v>
      </c>
      <c r="AC104" s="22">
        <v>0</v>
      </c>
      <c r="AD104" s="25"/>
      <c r="AE104" s="64"/>
      <c r="AF104" s="18"/>
      <c r="AG104" s="19"/>
      <c r="AH104" s="19"/>
    </row>
    <row r="105" spans="1:34" ht="25.5" customHeight="1">
      <c r="A105" s="20">
        <v>103</v>
      </c>
      <c r="B105" s="20" t="s">
        <v>159</v>
      </c>
      <c r="C105" s="20" t="s">
        <v>133</v>
      </c>
      <c r="D105" s="20">
        <v>29</v>
      </c>
      <c r="E105" s="20">
        <v>29</v>
      </c>
      <c r="F105" s="20">
        <v>0</v>
      </c>
      <c r="G105" s="20">
        <v>0</v>
      </c>
      <c r="H105" s="23">
        <v>553</v>
      </c>
      <c r="I105" s="23">
        <v>553</v>
      </c>
      <c r="J105" s="23">
        <v>553</v>
      </c>
      <c r="K105" s="20" t="s">
        <v>69</v>
      </c>
      <c r="L105" s="23">
        <v>100</v>
      </c>
      <c r="M105" s="20" t="s">
        <v>36</v>
      </c>
      <c r="N105" s="20" t="s">
        <v>37</v>
      </c>
      <c r="O105" s="23">
        <v>100</v>
      </c>
      <c r="P105" s="23">
        <v>0</v>
      </c>
      <c r="Q105" s="23">
        <v>0</v>
      </c>
      <c r="R105" s="23"/>
      <c r="S105" s="23">
        <v>500</v>
      </c>
      <c r="T105" s="23">
        <v>0</v>
      </c>
      <c r="U105" s="20" t="s">
        <v>160</v>
      </c>
      <c r="V105" s="20">
        <v>100</v>
      </c>
      <c r="W105" s="20">
        <v>100</v>
      </c>
      <c r="X105" s="24">
        <f t="shared" si="1"/>
        <v>0</v>
      </c>
      <c r="Y105" s="22">
        <v>0</v>
      </c>
      <c r="Z105" s="22">
        <v>0</v>
      </c>
      <c r="AA105" s="22">
        <v>0</v>
      </c>
      <c r="AB105" s="22">
        <v>0</v>
      </c>
      <c r="AC105" s="22">
        <v>0</v>
      </c>
      <c r="AD105" s="25"/>
      <c r="AE105" s="64"/>
      <c r="AF105" s="18"/>
      <c r="AG105" s="19"/>
      <c r="AH105" s="19"/>
    </row>
    <row r="106" spans="1:34" ht="22.5" customHeight="1">
      <c r="A106" s="20">
        <v>104</v>
      </c>
      <c r="B106" s="20" t="s">
        <v>161</v>
      </c>
      <c r="C106" s="20" t="s">
        <v>133</v>
      </c>
      <c r="D106" s="20">
        <v>31</v>
      </c>
      <c r="E106" s="20">
        <v>34</v>
      </c>
      <c r="F106" s="20">
        <v>0</v>
      </c>
      <c r="G106" s="20">
        <v>-3</v>
      </c>
      <c r="H106" s="23">
        <v>816</v>
      </c>
      <c r="I106" s="23">
        <v>816</v>
      </c>
      <c r="J106" s="23">
        <v>816</v>
      </c>
      <c r="K106" s="20" t="s">
        <v>69</v>
      </c>
      <c r="L106" s="23">
        <v>100</v>
      </c>
      <c r="M106" s="20" t="s">
        <v>36</v>
      </c>
      <c r="N106" s="20" t="s">
        <v>37</v>
      </c>
      <c r="O106" s="23">
        <v>100</v>
      </c>
      <c r="P106" s="23">
        <v>0</v>
      </c>
      <c r="Q106" s="23">
        <v>0</v>
      </c>
      <c r="R106" s="23"/>
      <c r="S106" s="23">
        <v>100</v>
      </c>
      <c r="T106" s="23">
        <v>0</v>
      </c>
      <c r="U106" s="20" t="s">
        <v>90</v>
      </c>
      <c r="V106" s="20">
        <v>100</v>
      </c>
      <c r="W106" s="20">
        <v>100</v>
      </c>
      <c r="X106" s="24">
        <f t="shared" si="1"/>
        <v>0</v>
      </c>
      <c r="Y106" s="22">
        <v>0</v>
      </c>
      <c r="Z106" s="22">
        <v>0</v>
      </c>
      <c r="AA106" s="22">
        <v>0</v>
      </c>
      <c r="AB106" s="22">
        <v>0</v>
      </c>
      <c r="AC106" s="22">
        <v>0</v>
      </c>
      <c r="AD106" s="25"/>
      <c r="AE106" s="64"/>
      <c r="AF106" s="18"/>
      <c r="AG106" s="19"/>
      <c r="AH106" s="19"/>
    </row>
    <row r="107" spans="1:34" ht="26.25" customHeight="1">
      <c r="A107" s="20">
        <v>105</v>
      </c>
      <c r="B107" s="20" t="s">
        <v>161</v>
      </c>
      <c r="C107" s="20" t="s">
        <v>133</v>
      </c>
      <c r="D107" s="20">
        <v>31</v>
      </c>
      <c r="E107" s="20">
        <v>34</v>
      </c>
      <c r="F107" s="20">
        <v>0</v>
      </c>
      <c r="G107" s="20">
        <v>-3</v>
      </c>
      <c r="H107" s="23"/>
      <c r="I107" s="23"/>
      <c r="J107" s="23"/>
      <c r="K107" s="20" t="s">
        <v>69</v>
      </c>
      <c r="L107" s="23">
        <v>300</v>
      </c>
      <c r="M107" s="20" t="s">
        <v>25</v>
      </c>
      <c r="N107" s="20" t="s">
        <v>37</v>
      </c>
      <c r="O107" s="23">
        <v>290</v>
      </c>
      <c r="P107" s="23">
        <v>0</v>
      </c>
      <c r="Q107" s="23">
        <v>290</v>
      </c>
      <c r="R107" s="23"/>
      <c r="S107" s="23">
        <v>300</v>
      </c>
      <c r="T107" s="23">
        <v>270</v>
      </c>
      <c r="U107" s="20" t="s">
        <v>90</v>
      </c>
      <c r="V107" s="20">
        <v>0</v>
      </c>
      <c r="W107" s="20">
        <v>0</v>
      </c>
      <c r="X107" s="24">
        <f t="shared" si="1"/>
        <v>20</v>
      </c>
      <c r="Y107" s="22">
        <v>0</v>
      </c>
      <c r="Z107" s="22">
        <v>0</v>
      </c>
      <c r="AA107" s="22">
        <v>0</v>
      </c>
      <c r="AB107" s="22">
        <v>0</v>
      </c>
      <c r="AC107" s="22">
        <v>0</v>
      </c>
      <c r="AD107" s="25"/>
      <c r="AE107" s="64"/>
      <c r="AF107" s="18"/>
      <c r="AG107" s="19"/>
      <c r="AH107" s="19"/>
    </row>
    <row r="108" spans="1:34" ht="27.75" customHeight="1">
      <c r="A108" s="20">
        <v>106</v>
      </c>
      <c r="B108" s="20" t="s">
        <v>161</v>
      </c>
      <c r="C108" s="20" t="s">
        <v>133</v>
      </c>
      <c r="D108" s="20">
        <v>31</v>
      </c>
      <c r="E108" s="20">
        <v>34</v>
      </c>
      <c r="F108" s="20">
        <v>0</v>
      </c>
      <c r="G108" s="20">
        <v>-3</v>
      </c>
      <c r="H108" s="23"/>
      <c r="I108" s="23"/>
      <c r="J108" s="23"/>
      <c r="K108" s="20" t="s">
        <v>69</v>
      </c>
      <c r="L108" s="23">
        <v>516</v>
      </c>
      <c r="M108" s="20" t="s">
        <v>58</v>
      </c>
      <c r="N108" s="20" t="s">
        <v>41</v>
      </c>
      <c r="O108" s="23">
        <v>129</v>
      </c>
      <c r="P108" s="23">
        <v>129</v>
      </c>
      <c r="Q108" s="23">
        <v>0</v>
      </c>
      <c r="R108" s="23"/>
      <c r="S108" s="23">
        <v>316</v>
      </c>
      <c r="T108" s="23">
        <v>0</v>
      </c>
      <c r="U108" s="20" t="s">
        <v>90</v>
      </c>
      <c r="V108" s="20">
        <v>0</v>
      </c>
      <c r="W108" s="20">
        <v>0</v>
      </c>
      <c r="X108" s="24">
        <f t="shared" si="1"/>
        <v>0</v>
      </c>
      <c r="Y108" s="22">
        <v>0</v>
      </c>
      <c r="Z108" s="22">
        <v>0</v>
      </c>
      <c r="AA108" s="22">
        <v>129</v>
      </c>
      <c r="AB108" s="22">
        <v>0</v>
      </c>
      <c r="AC108" s="22">
        <v>0</v>
      </c>
      <c r="AD108" s="25"/>
      <c r="AE108" s="64"/>
      <c r="AF108" s="18"/>
      <c r="AG108" s="19"/>
      <c r="AH108" s="19"/>
    </row>
    <row r="109" spans="1:34" ht="27.75" customHeight="1">
      <c r="A109" s="20">
        <v>107</v>
      </c>
      <c r="B109" s="20" t="s">
        <v>162</v>
      </c>
      <c r="C109" s="20" t="s">
        <v>133</v>
      </c>
      <c r="D109" s="20">
        <v>31</v>
      </c>
      <c r="E109" s="20">
        <v>0</v>
      </c>
      <c r="F109" s="20">
        <v>25</v>
      </c>
      <c r="G109" s="20">
        <v>11</v>
      </c>
      <c r="H109" s="23">
        <v>504</v>
      </c>
      <c r="I109" s="23">
        <v>504</v>
      </c>
      <c r="J109" s="23">
        <v>504</v>
      </c>
      <c r="K109" s="20" t="s">
        <v>69</v>
      </c>
      <c r="L109" s="23">
        <v>504</v>
      </c>
      <c r="M109" s="20" t="s">
        <v>35</v>
      </c>
      <c r="N109" s="20" t="s">
        <v>150</v>
      </c>
      <c r="O109" s="23">
        <v>453.6</v>
      </c>
      <c r="P109" s="23">
        <v>0</v>
      </c>
      <c r="Q109" s="23">
        <v>453.6</v>
      </c>
      <c r="R109" s="23"/>
      <c r="S109" s="23">
        <v>453.6</v>
      </c>
      <c r="T109" s="23">
        <v>250</v>
      </c>
      <c r="U109" s="20" t="s">
        <v>90</v>
      </c>
      <c r="V109" s="20">
        <v>0</v>
      </c>
      <c r="W109" s="20">
        <v>0</v>
      </c>
      <c r="X109" s="24">
        <f t="shared" si="1"/>
        <v>203.60000000000002</v>
      </c>
      <c r="Y109" s="22">
        <v>0</v>
      </c>
      <c r="Z109" s="22">
        <v>0</v>
      </c>
      <c r="AA109" s="22">
        <v>0</v>
      </c>
      <c r="AB109" s="22">
        <v>0</v>
      </c>
      <c r="AC109" s="22">
        <v>0</v>
      </c>
      <c r="AD109" s="25"/>
      <c r="AE109" s="64"/>
      <c r="AF109" s="18"/>
      <c r="AG109" s="19"/>
      <c r="AH109" s="19"/>
    </row>
    <row r="110" spans="1:34" ht="31.5" customHeight="1">
      <c r="A110" s="20">
        <v>108</v>
      </c>
      <c r="B110" s="20" t="s">
        <v>163</v>
      </c>
      <c r="C110" s="20" t="s">
        <v>133</v>
      </c>
      <c r="D110" s="20">
        <v>36</v>
      </c>
      <c r="E110" s="20">
        <v>0</v>
      </c>
      <c r="F110" s="20">
        <v>25</v>
      </c>
      <c r="G110" s="20">
        <v>11</v>
      </c>
      <c r="H110" s="23">
        <v>50</v>
      </c>
      <c r="I110" s="23">
        <v>50</v>
      </c>
      <c r="J110" s="23">
        <v>50</v>
      </c>
      <c r="K110" s="20" t="s">
        <v>69</v>
      </c>
      <c r="L110" s="23">
        <v>50</v>
      </c>
      <c r="M110" s="20" t="s">
        <v>36</v>
      </c>
      <c r="N110" s="20" t="s">
        <v>37</v>
      </c>
      <c r="O110" s="23">
        <v>50</v>
      </c>
      <c r="P110" s="23">
        <v>0</v>
      </c>
      <c r="Q110" s="23">
        <v>50</v>
      </c>
      <c r="R110" s="23">
        <v>170.53</v>
      </c>
      <c r="S110" s="23">
        <v>0</v>
      </c>
      <c r="T110" s="23">
        <v>0</v>
      </c>
      <c r="U110" s="20" t="s">
        <v>164</v>
      </c>
      <c r="V110" s="20">
        <v>0</v>
      </c>
      <c r="W110" s="20">
        <v>0</v>
      </c>
      <c r="X110" s="24">
        <f t="shared" si="1"/>
        <v>50</v>
      </c>
      <c r="Y110" s="22">
        <v>0</v>
      </c>
      <c r="Z110" s="22">
        <v>0</v>
      </c>
      <c r="AA110" s="22">
        <v>0</v>
      </c>
      <c r="AB110" s="22">
        <v>0</v>
      </c>
      <c r="AC110" s="22">
        <v>0</v>
      </c>
      <c r="AD110" s="25"/>
      <c r="AE110" s="64"/>
      <c r="AF110" s="18"/>
      <c r="AG110" s="19"/>
      <c r="AH110" s="19"/>
    </row>
    <row r="111" spans="1:34" ht="27.75" customHeight="1">
      <c r="A111" s="20">
        <v>109</v>
      </c>
      <c r="B111" s="20" t="s">
        <v>165</v>
      </c>
      <c r="C111" s="20" t="s">
        <v>133</v>
      </c>
      <c r="D111" s="20">
        <v>36</v>
      </c>
      <c r="E111" s="20">
        <v>0</v>
      </c>
      <c r="F111" s="20">
        <v>25</v>
      </c>
      <c r="G111" s="20">
        <v>11</v>
      </c>
      <c r="H111" s="23">
        <v>252</v>
      </c>
      <c r="I111" s="23">
        <v>252</v>
      </c>
      <c r="J111" s="23">
        <v>126</v>
      </c>
      <c r="K111" s="20" t="s">
        <v>69</v>
      </c>
      <c r="L111" s="23">
        <v>252</v>
      </c>
      <c r="M111" s="20" t="s">
        <v>36</v>
      </c>
      <c r="N111" s="20" t="s">
        <v>30</v>
      </c>
      <c r="O111" s="23">
        <v>126</v>
      </c>
      <c r="P111" s="23">
        <v>0</v>
      </c>
      <c r="Q111" s="23">
        <v>126</v>
      </c>
      <c r="R111" s="23"/>
      <c r="S111" s="23">
        <v>126</v>
      </c>
      <c r="T111" s="23">
        <v>126</v>
      </c>
      <c r="U111" s="20" t="s">
        <v>164</v>
      </c>
      <c r="V111" s="20">
        <v>0</v>
      </c>
      <c r="W111" s="20">
        <v>0</v>
      </c>
      <c r="X111" s="24">
        <f t="shared" si="1"/>
        <v>0</v>
      </c>
      <c r="Y111" s="22">
        <v>0</v>
      </c>
      <c r="Z111" s="22">
        <v>0</v>
      </c>
      <c r="AA111" s="22">
        <v>0</v>
      </c>
      <c r="AB111" s="22">
        <v>0</v>
      </c>
      <c r="AC111" s="22">
        <v>0</v>
      </c>
      <c r="AD111" s="25"/>
      <c r="AE111" s="64"/>
      <c r="AF111" s="18"/>
      <c r="AG111" s="19"/>
      <c r="AH111" s="19"/>
    </row>
    <row r="112" spans="1:34" ht="30" customHeight="1">
      <c r="A112" s="20">
        <v>110</v>
      </c>
      <c r="B112" s="20" t="s">
        <v>166</v>
      </c>
      <c r="C112" s="20" t="s">
        <v>133</v>
      </c>
      <c r="D112" s="20">
        <v>36</v>
      </c>
      <c r="E112" s="20">
        <v>0</v>
      </c>
      <c r="F112" s="20">
        <v>25</v>
      </c>
      <c r="G112" s="20">
        <v>11</v>
      </c>
      <c r="H112" s="23">
        <v>100</v>
      </c>
      <c r="I112" s="23">
        <v>100</v>
      </c>
      <c r="J112" s="23">
        <v>100</v>
      </c>
      <c r="K112" s="20" t="s">
        <v>69</v>
      </c>
      <c r="L112" s="23">
        <v>100</v>
      </c>
      <c r="M112" s="20" t="s">
        <v>40</v>
      </c>
      <c r="N112" s="20" t="s">
        <v>41</v>
      </c>
      <c r="O112" s="23">
        <v>100</v>
      </c>
      <c r="P112" s="23">
        <v>100</v>
      </c>
      <c r="Q112" s="23">
        <v>0</v>
      </c>
      <c r="R112" s="23"/>
      <c r="S112" s="23">
        <v>0</v>
      </c>
      <c r="T112" s="23">
        <v>0</v>
      </c>
      <c r="U112" s="20" t="s">
        <v>164</v>
      </c>
      <c r="V112" s="20">
        <v>0</v>
      </c>
      <c r="W112" s="20">
        <v>0</v>
      </c>
      <c r="X112" s="24">
        <f t="shared" si="1"/>
        <v>0</v>
      </c>
      <c r="Y112" s="22">
        <v>100</v>
      </c>
      <c r="Z112" s="22">
        <v>0</v>
      </c>
      <c r="AA112" s="22">
        <v>0</v>
      </c>
      <c r="AB112" s="22">
        <v>0</v>
      </c>
      <c r="AC112" s="22">
        <v>0</v>
      </c>
      <c r="AD112" s="25"/>
      <c r="AE112" s="64"/>
      <c r="AF112" s="18"/>
      <c r="AG112" s="19"/>
      <c r="AH112" s="19"/>
    </row>
    <row r="113" spans="1:34" ht="29.25" customHeight="1">
      <c r="A113" s="20">
        <v>111</v>
      </c>
      <c r="B113" s="20" t="s">
        <v>167</v>
      </c>
      <c r="C113" s="20" t="s">
        <v>133</v>
      </c>
      <c r="D113" s="20">
        <v>29</v>
      </c>
      <c r="E113" s="20">
        <v>0</v>
      </c>
      <c r="F113" s="20">
        <v>15</v>
      </c>
      <c r="G113" s="20">
        <v>14</v>
      </c>
      <c r="H113" s="23">
        <v>310</v>
      </c>
      <c r="I113" s="23">
        <v>300</v>
      </c>
      <c r="J113" s="23">
        <v>300</v>
      </c>
      <c r="K113" s="20" t="s">
        <v>69</v>
      </c>
      <c r="L113" s="23">
        <v>300</v>
      </c>
      <c r="M113" s="20" t="s">
        <v>40</v>
      </c>
      <c r="N113" s="20" t="s">
        <v>41</v>
      </c>
      <c r="O113" s="23">
        <v>300</v>
      </c>
      <c r="P113" s="23">
        <v>300</v>
      </c>
      <c r="Q113" s="23">
        <v>0</v>
      </c>
      <c r="R113" s="23"/>
      <c r="S113" s="23">
        <v>0</v>
      </c>
      <c r="T113" s="23">
        <v>0</v>
      </c>
      <c r="U113" s="20" t="s">
        <v>168</v>
      </c>
      <c r="V113" s="20">
        <v>0</v>
      </c>
      <c r="W113" s="20">
        <v>0</v>
      </c>
      <c r="X113" s="24">
        <f t="shared" si="1"/>
        <v>0</v>
      </c>
      <c r="Y113" s="22">
        <v>100</v>
      </c>
      <c r="Z113" s="22">
        <v>200</v>
      </c>
      <c r="AA113" s="22">
        <v>0</v>
      </c>
      <c r="AB113" s="22">
        <v>0</v>
      </c>
      <c r="AC113" s="22">
        <v>0</v>
      </c>
      <c r="AD113" s="25"/>
      <c r="AE113" s="64"/>
      <c r="AF113" s="18"/>
      <c r="AG113" s="19"/>
      <c r="AH113" s="19"/>
    </row>
    <row r="114" spans="1:34" ht="24.75" customHeight="1">
      <c r="A114" s="20">
        <v>112</v>
      </c>
      <c r="B114" s="20" t="s">
        <v>169</v>
      </c>
      <c r="C114" s="20" t="s">
        <v>133</v>
      </c>
      <c r="D114" s="20">
        <v>34</v>
      </c>
      <c r="E114" s="20">
        <v>10</v>
      </c>
      <c r="F114" s="20">
        <v>11</v>
      </c>
      <c r="G114" s="20">
        <v>13</v>
      </c>
      <c r="H114" s="23">
        <v>300</v>
      </c>
      <c r="I114" s="23">
        <v>300</v>
      </c>
      <c r="J114" s="23">
        <v>300</v>
      </c>
      <c r="K114" s="20" t="s">
        <v>69</v>
      </c>
      <c r="L114" s="23">
        <v>300</v>
      </c>
      <c r="M114" s="20" t="s">
        <v>40</v>
      </c>
      <c r="N114" s="20" t="s">
        <v>41</v>
      </c>
      <c r="O114" s="23">
        <v>300</v>
      </c>
      <c r="P114" s="23">
        <v>300</v>
      </c>
      <c r="Q114" s="23">
        <v>0</v>
      </c>
      <c r="R114" s="23"/>
      <c r="S114" s="23">
        <v>0</v>
      </c>
      <c r="T114" s="23">
        <v>0</v>
      </c>
      <c r="U114" s="20" t="s">
        <v>170</v>
      </c>
      <c r="V114" s="20">
        <v>0</v>
      </c>
      <c r="W114" s="20">
        <v>0</v>
      </c>
      <c r="X114" s="24">
        <f t="shared" si="1"/>
        <v>0</v>
      </c>
      <c r="Y114" s="22">
        <v>100</v>
      </c>
      <c r="Z114" s="22">
        <v>200</v>
      </c>
      <c r="AA114" s="22">
        <v>0</v>
      </c>
      <c r="AB114" s="22">
        <v>0</v>
      </c>
      <c r="AC114" s="22">
        <v>0</v>
      </c>
      <c r="AD114" s="25"/>
      <c r="AE114" s="64"/>
      <c r="AF114" s="18"/>
      <c r="AG114" s="19"/>
      <c r="AH114" s="19"/>
    </row>
    <row r="115" spans="1:34" ht="27" customHeight="1">
      <c r="A115" s="20">
        <v>113</v>
      </c>
      <c r="B115" s="32" t="s">
        <v>171</v>
      </c>
      <c r="C115" s="20" t="s">
        <v>133</v>
      </c>
      <c r="D115" s="32">
        <v>26</v>
      </c>
      <c r="E115" s="32">
        <v>0</v>
      </c>
      <c r="F115" s="32">
        <v>31</v>
      </c>
      <c r="G115" s="32">
        <v>-5</v>
      </c>
      <c r="H115" s="33">
        <v>723</v>
      </c>
      <c r="I115" s="33">
        <v>723</v>
      </c>
      <c r="J115" s="33">
        <v>723</v>
      </c>
      <c r="K115" s="32" t="s">
        <v>69</v>
      </c>
      <c r="L115" s="33">
        <v>150</v>
      </c>
      <c r="M115" s="32" t="s">
        <v>25</v>
      </c>
      <c r="N115" s="32" t="s">
        <v>26</v>
      </c>
      <c r="O115" s="33">
        <v>122.5</v>
      </c>
      <c r="P115" s="23">
        <v>0</v>
      </c>
      <c r="Q115" s="33">
        <v>122.5</v>
      </c>
      <c r="R115" s="33">
        <v>437.59</v>
      </c>
      <c r="S115" s="33">
        <v>300</v>
      </c>
      <c r="T115" s="33">
        <v>67.5</v>
      </c>
      <c r="U115" s="32" t="s">
        <v>172</v>
      </c>
      <c r="V115" s="20">
        <v>0</v>
      </c>
      <c r="W115" s="20">
        <v>0</v>
      </c>
      <c r="X115" s="24">
        <f t="shared" si="1"/>
        <v>55</v>
      </c>
      <c r="Y115" s="22">
        <v>0</v>
      </c>
      <c r="Z115" s="22">
        <v>0</v>
      </c>
      <c r="AA115" s="22">
        <v>0</v>
      </c>
      <c r="AB115" s="22">
        <v>0</v>
      </c>
      <c r="AC115" s="22">
        <v>0</v>
      </c>
      <c r="AD115" s="25"/>
      <c r="AE115" s="64"/>
      <c r="AF115" s="18"/>
      <c r="AG115" s="19"/>
      <c r="AH115" s="19"/>
    </row>
    <row r="116" spans="1:34" ht="63.75" customHeight="1">
      <c r="A116" s="20">
        <v>114</v>
      </c>
      <c r="B116" s="20" t="s">
        <v>173</v>
      </c>
      <c r="C116" s="20" t="s">
        <v>133</v>
      </c>
      <c r="D116" s="20">
        <v>31</v>
      </c>
      <c r="E116" s="20">
        <v>20</v>
      </c>
      <c r="F116" s="20">
        <v>5</v>
      </c>
      <c r="G116" s="20">
        <v>6</v>
      </c>
      <c r="H116" s="23">
        <v>655.38</v>
      </c>
      <c r="I116" s="23">
        <v>655</v>
      </c>
      <c r="J116" s="23">
        <v>655</v>
      </c>
      <c r="K116" s="20" t="s">
        <v>69</v>
      </c>
      <c r="L116" s="23">
        <v>100</v>
      </c>
      <c r="M116" s="20" t="s">
        <v>25</v>
      </c>
      <c r="N116" s="20" t="s">
        <v>37</v>
      </c>
      <c r="O116" s="23">
        <v>100</v>
      </c>
      <c r="P116" s="23">
        <v>0</v>
      </c>
      <c r="Q116" s="23">
        <v>100</v>
      </c>
      <c r="R116" s="23">
        <v>360.03</v>
      </c>
      <c r="S116" s="23">
        <v>100</v>
      </c>
      <c r="T116" s="23">
        <v>62.5</v>
      </c>
      <c r="U116" s="20" t="s">
        <v>174</v>
      </c>
      <c r="V116" s="20">
        <v>0</v>
      </c>
      <c r="W116" s="20">
        <v>0</v>
      </c>
      <c r="X116" s="24">
        <f t="shared" si="1"/>
        <v>37.5</v>
      </c>
      <c r="Y116" s="22">
        <v>0</v>
      </c>
      <c r="Z116" s="22">
        <v>0</v>
      </c>
      <c r="AA116" s="22">
        <v>0</v>
      </c>
      <c r="AB116" s="22">
        <v>0</v>
      </c>
      <c r="AC116" s="22">
        <v>0</v>
      </c>
      <c r="AD116" s="25"/>
      <c r="AE116" s="64"/>
      <c r="AF116" s="18"/>
      <c r="AG116" s="19"/>
      <c r="AH116" s="19"/>
    </row>
    <row r="117" spans="1:34" ht="29.25" customHeight="1">
      <c r="A117" s="20">
        <v>115</v>
      </c>
      <c r="B117" s="20" t="s">
        <v>173</v>
      </c>
      <c r="C117" s="20" t="s">
        <v>133</v>
      </c>
      <c r="D117" s="20">
        <v>31</v>
      </c>
      <c r="E117" s="20">
        <v>20</v>
      </c>
      <c r="F117" s="20">
        <v>5</v>
      </c>
      <c r="G117" s="20">
        <v>6</v>
      </c>
      <c r="H117" s="23"/>
      <c r="I117" s="23"/>
      <c r="J117" s="23"/>
      <c r="K117" s="20" t="s">
        <v>69</v>
      </c>
      <c r="L117" s="23">
        <v>455</v>
      </c>
      <c r="M117" s="20" t="s">
        <v>58</v>
      </c>
      <c r="N117" s="20" t="s">
        <v>41</v>
      </c>
      <c r="O117" s="23">
        <v>200</v>
      </c>
      <c r="P117" s="23">
        <v>200</v>
      </c>
      <c r="Q117" s="23">
        <v>0</v>
      </c>
      <c r="R117" s="23"/>
      <c r="S117" s="23">
        <v>95</v>
      </c>
      <c r="T117" s="23">
        <v>0</v>
      </c>
      <c r="U117" s="20" t="s">
        <v>174</v>
      </c>
      <c r="V117" s="20">
        <v>0</v>
      </c>
      <c r="W117" s="20">
        <v>0</v>
      </c>
      <c r="X117" s="24">
        <f t="shared" si="1"/>
        <v>0</v>
      </c>
      <c r="Y117" s="22">
        <v>0</v>
      </c>
      <c r="Z117" s="22">
        <v>0</v>
      </c>
      <c r="AA117" s="22">
        <v>0</v>
      </c>
      <c r="AB117" s="22">
        <v>200</v>
      </c>
      <c r="AC117" s="22">
        <v>0</v>
      </c>
      <c r="AD117" s="25"/>
      <c r="AE117" s="64"/>
      <c r="AF117" s="18"/>
      <c r="AG117" s="19"/>
      <c r="AH117" s="19"/>
    </row>
    <row r="118" spans="1:34" ht="26.25" customHeight="1">
      <c r="A118" s="20">
        <v>116</v>
      </c>
      <c r="B118" s="20" t="s">
        <v>173</v>
      </c>
      <c r="C118" s="20" t="s">
        <v>133</v>
      </c>
      <c r="D118" s="20">
        <v>31</v>
      </c>
      <c r="E118" s="20">
        <v>20</v>
      </c>
      <c r="F118" s="20">
        <v>5</v>
      </c>
      <c r="G118" s="20">
        <v>6</v>
      </c>
      <c r="H118" s="23"/>
      <c r="I118" s="23"/>
      <c r="J118" s="23"/>
      <c r="K118" s="20" t="s">
        <v>69</v>
      </c>
      <c r="L118" s="23">
        <v>105</v>
      </c>
      <c r="M118" s="20" t="s">
        <v>25</v>
      </c>
      <c r="N118" s="20" t="s">
        <v>26</v>
      </c>
      <c r="O118" s="23">
        <v>105</v>
      </c>
      <c r="P118" s="23">
        <v>0</v>
      </c>
      <c r="Q118" s="23">
        <v>105</v>
      </c>
      <c r="R118" s="23"/>
      <c r="S118" s="23">
        <v>105</v>
      </c>
      <c r="T118" s="23">
        <v>0</v>
      </c>
      <c r="U118" s="20" t="s">
        <v>174</v>
      </c>
      <c r="V118" s="20">
        <v>0</v>
      </c>
      <c r="W118" s="20">
        <v>0</v>
      </c>
      <c r="X118" s="24">
        <f t="shared" si="1"/>
        <v>105</v>
      </c>
      <c r="Y118" s="22">
        <v>0</v>
      </c>
      <c r="Z118" s="22">
        <v>0</v>
      </c>
      <c r="AA118" s="22">
        <v>0</v>
      </c>
      <c r="AB118" s="22">
        <v>0</v>
      </c>
      <c r="AC118" s="22">
        <v>0</v>
      </c>
      <c r="AD118" s="25"/>
      <c r="AE118" s="64"/>
      <c r="AF118" s="18"/>
      <c r="AG118" s="19"/>
      <c r="AH118" s="19"/>
    </row>
    <row r="119" spans="1:34" ht="30" customHeight="1">
      <c r="A119" s="20">
        <v>117</v>
      </c>
      <c r="B119" s="20" t="s">
        <v>175</v>
      </c>
      <c r="C119" s="20" t="s">
        <v>133</v>
      </c>
      <c r="D119" s="20">
        <v>32</v>
      </c>
      <c r="E119" s="20">
        <v>0</v>
      </c>
      <c r="F119" s="20">
        <v>30</v>
      </c>
      <c r="G119" s="20">
        <v>2</v>
      </c>
      <c r="H119" s="23">
        <v>972</v>
      </c>
      <c r="I119" s="23">
        <v>972</v>
      </c>
      <c r="J119" s="23">
        <v>90</v>
      </c>
      <c r="K119" s="20" t="s">
        <v>69</v>
      </c>
      <c r="L119" s="23">
        <v>100</v>
      </c>
      <c r="M119" s="20" t="s">
        <v>25</v>
      </c>
      <c r="N119" s="20" t="s">
        <v>26</v>
      </c>
      <c r="O119" s="23">
        <v>95</v>
      </c>
      <c r="P119" s="23">
        <v>0</v>
      </c>
      <c r="Q119" s="23">
        <v>95</v>
      </c>
      <c r="R119" s="23">
        <v>508.97</v>
      </c>
      <c r="S119" s="23">
        <v>90</v>
      </c>
      <c r="T119" s="23">
        <v>90</v>
      </c>
      <c r="U119" s="20" t="s">
        <v>80</v>
      </c>
      <c r="V119" s="20">
        <v>0</v>
      </c>
      <c r="W119" s="20">
        <v>0</v>
      </c>
      <c r="X119" s="24">
        <f t="shared" si="1"/>
        <v>5</v>
      </c>
      <c r="Y119" s="22">
        <v>0</v>
      </c>
      <c r="Z119" s="22">
        <v>0</v>
      </c>
      <c r="AA119" s="22">
        <v>0</v>
      </c>
      <c r="AB119" s="22">
        <v>0</v>
      </c>
      <c r="AC119" s="22">
        <v>0</v>
      </c>
      <c r="AD119" s="25"/>
      <c r="AE119" s="64"/>
      <c r="AF119" s="18"/>
      <c r="AG119" s="19"/>
      <c r="AH119" s="19"/>
    </row>
    <row r="120" spans="1:34" ht="73.5" customHeight="1">
      <c r="A120" s="20">
        <v>118</v>
      </c>
      <c r="B120" s="20" t="s">
        <v>176</v>
      </c>
      <c r="C120" s="20" t="s">
        <v>133</v>
      </c>
      <c r="D120" s="20">
        <v>43</v>
      </c>
      <c r="E120" s="20">
        <v>6</v>
      </c>
      <c r="F120" s="20">
        <v>26</v>
      </c>
      <c r="G120" s="20">
        <v>11</v>
      </c>
      <c r="H120" s="23">
        <v>787</v>
      </c>
      <c r="I120" s="23">
        <v>787</v>
      </c>
      <c r="J120" s="23">
        <v>90</v>
      </c>
      <c r="K120" s="20" t="s">
        <v>69</v>
      </c>
      <c r="L120" s="23">
        <v>100</v>
      </c>
      <c r="M120" s="20" t="s">
        <v>25</v>
      </c>
      <c r="N120" s="20" t="s">
        <v>26</v>
      </c>
      <c r="O120" s="23">
        <v>95</v>
      </c>
      <c r="P120" s="23">
        <v>0</v>
      </c>
      <c r="Q120" s="23">
        <v>95</v>
      </c>
      <c r="R120" s="23">
        <v>463</v>
      </c>
      <c r="S120" s="23">
        <v>90</v>
      </c>
      <c r="T120" s="23">
        <v>90</v>
      </c>
      <c r="U120" s="20" t="s">
        <v>177</v>
      </c>
      <c r="V120" s="20">
        <v>0</v>
      </c>
      <c r="W120" s="20">
        <v>0</v>
      </c>
      <c r="X120" s="24">
        <f t="shared" si="1"/>
        <v>5</v>
      </c>
      <c r="Y120" s="22">
        <v>0</v>
      </c>
      <c r="Z120" s="22">
        <v>0</v>
      </c>
      <c r="AA120" s="22">
        <v>0</v>
      </c>
      <c r="AB120" s="22">
        <v>0</v>
      </c>
      <c r="AC120" s="22">
        <v>0</v>
      </c>
      <c r="AD120" s="25"/>
      <c r="AE120" s="64"/>
      <c r="AF120" s="18"/>
      <c r="AG120" s="19"/>
      <c r="AH120" s="19"/>
    </row>
    <row r="121" spans="1:34" ht="34.5" customHeight="1">
      <c r="A121" s="20">
        <v>119</v>
      </c>
      <c r="B121" s="20" t="s">
        <v>178</v>
      </c>
      <c r="C121" s="20" t="s">
        <v>133</v>
      </c>
      <c r="D121" s="20">
        <v>25</v>
      </c>
      <c r="E121" s="20">
        <v>0</v>
      </c>
      <c r="F121" s="20">
        <v>19</v>
      </c>
      <c r="G121" s="20">
        <v>6</v>
      </c>
      <c r="H121" s="23">
        <v>554</v>
      </c>
      <c r="I121" s="23">
        <v>500</v>
      </c>
      <c r="J121" s="23">
        <v>500</v>
      </c>
      <c r="K121" s="20" t="s">
        <v>69</v>
      </c>
      <c r="L121" s="23">
        <v>500</v>
      </c>
      <c r="M121" s="20" t="s">
        <v>25</v>
      </c>
      <c r="N121" s="20" t="s">
        <v>30</v>
      </c>
      <c r="O121" s="23">
        <v>200</v>
      </c>
      <c r="P121" s="23">
        <v>0</v>
      </c>
      <c r="Q121" s="23">
        <v>0</v>
      </c>
      <c r="R121" s="23"/>
      <c r="S121" s="23">
        <v>0</v>
      </c>
      <c r="T121" s="23">
        <v>0</v>
      </c>
      <c r="U121" s="20" t="s">
        <v>168</v>
      </c>
      <c r="V121" s="20">
        <v>200</v>
      </c>
      <c r="W121" s="20">
        <v>0</v>
      </c>
      <c r="X121" s="24">
        <f t="shared" si="1"/>
        <v>0</v>
      </c>
      <c r="Y121" s="22">
        <v>0</v>
      </c>
      <c r="Z121" s="22">
        <v>0</v>
      </c>
      <c r="AA121" s="22">
        <v>0</v>
      </c>
      <c r="AB121" s="22">
        <v>0</v>
      </c>
      <c r="AC121" s="22">
        <v>0</v>
      </c>
      <c r="AD121" s="25"/>
      <c r="AE121" s="64"/>
      <c r="AF121" s="18"/>
      <c r="AG121" s="19"/>
      <c r="AH121" s="19"/>
    </row>
    <row r="122" spans="1:34" ht="90.75" customHeight="1">
      <c r="A122" s="20">
        <v>120</v>
      </c>
      <c r="B122" s="20" t="s">
        <v>179</v>
      </c>
      <c r="C122" s="20" t="s">
        <v>133</v>
      </c>
      <c r="D122" s="20">
        <v>22</v>
      </c>
      <c r="E122" s="20">
        <v>9</v>
      </c>
      <c r="F122" s="20">
        <v>18</v>
      </c>
      <c r="G122" s="20">
        <v>-5</v>
      </c>
      <c r="H122" s="23">
        <v>793.04</v>
      </c>
      <c r="I122" s="23">
        <v>793</v>
      </c>
      <c r="J122" s="23">
        <v>200</v>
      </c>
      <c r="K122" s="20" t="s">
        <v>69</v>
      </c>
      <c r="L122" s="23">
        <v>190</v>
      </c>
      <c r="M122" s="20" t="s">
        <v>36</v>
      </c>
      <c r="N122" s="20" t="s">
        <v>37</v>
      </c>
      <c r="O122" s="23">
        <v>190</v>
      </c>
      <c r="P122" s="23">
        <v>0</v>
      </c>
      <c r="Q122" s="23">
        <v>0</v>
      </c>
      <c r="R122" s="23">
        <v>372.54</v>
      </c>
      <c r="S122" s="23">
        <v>290</v>
      </c>
      <c r="T122" s="23">
        <v>0</v>
      </c>
      <c r="U122" s="20" t="s">
        <v>180</v>
      </c>
      <c r="V122" s="20">
        <v>190</v>
      </c>
      <c r="W122" s="20">
        <v>190</v>
      </c>
      <c r="X122" s="24">
        <f t="shared" si="1"/>
        <v>0</v>
      </c>
      <c r="Y122" s="22">
        <v>0</v>
      </c>
      <c r="Z122" s="22">
        <v>0</v>
      </c>
      <c r="AA122" s="22">
        <v>0</v>
      </c>
      <c r="AB122" s="22">
        <v>0</v>
      </c>
      <c r="AC122" s="22">
        <v>0</v>
      </c>
      <c r="AD122" s="25"/>
      <c r="AE122" s="64"/>
      <c r="AF122" s="18"/>
      <c r="AG122" s="19"/>
      <c r="AH122" s="19"/>
    </row>
    <row r="123" spans="1:34" ht="21.75" customHeight="1">
      <c r="A123" s="20">
        <v>121</v>
      </c>
      <c r="B123" s="20" t="s">
        <v>181</v>
      </c>
      <c r="C123" s="20" t="s">
        <v>133</v>
      </c>
      <c r="D123" s="20">
        <v>33</v>
      </c>
      <c r="E123" s="20">
        <v>6</v>
      </c>
      <c r="F123" s="20">
        <v>22</v>
      </c>
      <c r="G123" s="20">
        <v>5</v>
      </c>
      <c r="H123" s="23">
        <v>609</v>
      </c>
      <c r="I123" s="23">
        <v>609</v>
      </c>
      <c r="J123" s="23">
        <v>609</v>
      </c>
      <c r="K123" s="20" t="s">
        <v>69</v>
      </c>
      <c r="L123" s="23">
        <v>100</v>
      </c>
      <c r="M123" s="20" t="s">
        <v>36</v>
      </c>
      <c r="N123" s="20" t="s">
        <v>30</v>
      </c>
      <c r="O123" s="23">
        <v>100</v>
      </c>
      <c r="P123" s="23">
        <v>0</v>
      </c>
      <c r="Q123" s="23">
        <v>33</v>
      </c>
      <c r="R123" s="23">
        <v>435.22</v>
      </c>
      <c r="S123" s="37">
        <v>33</v>
      </c>
      <c r="T123" s="23">
        <v>33</v>
      </c>
      <c r="U123" s="20" t="s">
        <v>130</v>
      </c>
      <c r="V123" s="20">
        <v>67</v>
      </c>
      <c r="W123" s="20">
        <v>67</v>
      </c>
      <c r="X123" s="24">
        <f t="shared" si="1"/>
        <v>0</v>
      </c>
      <c r="Y123" s="22">
        <v>0</v>
      </c>
      <c r="Z123" s="22">
        <v>0</v>
      </c>
      <c r="AA123" s="22">
        <v>0</v>
      </c>
      <c r="AB123" s="22">
        <v>0</v>
      </c>
      <c r="AC123" s="22">
        <v>0</v>
      </c>
      <c r="AD123" s="25"/>
      <c r="AE123" s="64"/>
      <c r="AF123" s="18"/>
      <c r="AG123" s="19"/>
      <c r="AH123" s="19"/>
    </row>
    <row r="124" spans="1:34" ht="25.5" customHeight="1">
      <c r="A124" s="20">
        <v>122</v>
      </c>
      <c r="B124" s="20" t="s">
        <v>181</v>
      </c>
      <c r="C124" s="20" t="s">
        <v>133</v>
      </c>
      <c r="D124" s="20">
        <v>33</v>
      </c>
      <c r="E124" s="20">
        <v>6</v>
      </c>
      <c r="F124" s="20">
        <v>22</v>
      </c>
      <c r="G124" s="20">
        <v>5</v>
      </c>
      <c r="H124" s="23"/>
      <c r="I124" s="23"/>
      <c r="J124" s="23"/>
      <c r="K124" s="20" t="s">
        <v>69</v>
      </c>
      <c r="L124" s="23">
        <v>36.67</v>
      </c>
      <c r="M124" s="20" t="s">
        <v>25</v>
      </c>
      <c r="N124" s="20" t="s">
        <v>26</v>
      </c>
      <c r="O124" s="23">
        <v>33</v>
      </c>
      <c r="P124" s="23">
        <v>0</v>
      </c>
      <c r="Q124" s="23">
        <v>33</v>
      </c>
      <c r="R124" s="23"/>
      <c r="S124" s="23">
        <v>33</v>
      </c>
      <c r="T124" s="23">
        <v>33</v>
      </c>
      <c r="U124" s="20" t="s">
        <v>90</v>
      </c>
      <c r="V124" s="20">
        <v>0</v>
      </c>
      <c r="W124" s="20">
        <v>0</v>
      </c>
      <c r="X124" s="24">
        <f t="shared" si="1"/>
        <v>0</v>
      </c>
      <c r="Y124" s="22">
        <v>0</v>
      </c>
      <c r="Z124" s="22">
        <v>0</v>
      </c>
      <c r="AA124" s="22">
        <v>0</v>
      </c>
      <c r="AB124" s="22">
        <v>0</v>
      </c>
      <c r="AC124" s="22">
        <v>0</v>
      </c>
      <c r="AD124" s="25"/>
      <c r="AE124" s="64"/>
      <c r="AF124" s="18"/>
      <c r="AG124" s="19"/>
      <c r="AH124" s="19"/>
    </row>
    <row r="125" spans="1:34" ht="27" customHeight="1">
      <c r="A125" s="20">
        <v>123</v>
      </c>
      <c r="B125" s="20" t="s">
        <v>182</v>
      </c>
      <c r="C125" s="20" t="s">
        <v>133</v>
      </c>
      <c r="D125" s="20">
        <v>42</v>
      </c>
      <c r="E125" s="20">
        <v>3</v>
      </c>
      <c r="F125" s="20">
        <v>44</v>
      </c>
      <c r="G125" s="20">
        <v>-5</v>
      </c>
      <c r="H125" s="23">
        <v>777</v>
      </c>
      <c r="I125" s="23">
        <v>777</v>
      </c>
      <c r="J125" s="23">
        <v>100</v>
      </c>
      <c r="K125" s="20" t="s">
        <v>69</v>
      </c>
      <c r="L125" s="23">
        <v>100</v>
      </c>
      <c r="M125" s="20" t="s">
        <v>36</v>
      </c>
      <c r="N125" s="20" t="s">
        <v>37</v>
      </c>
      <c r="O125" s="23">
        <v>100</v>
      </c>
      <c r="P125" s="23">
        <v>0</v>
      </c>
      <c r="Q125" s="23">
        <v>0</v>
      </c>
      <c r="R125" s="23">
        <v>527.71</v>
      </c>
      <c r="S125" s="23">
        <v>200</v>
      </c>
      <c r="T125" s="23">
        <v>0</v>
      </c>
      <c r="U125" s="20" t="s">
        <v>183</v>
      </c>
      <c r="V125" s="20">
        <v>100</v>
      </c>
      <c r="W125" s="20">
        <v>100</v>
      </c>
      <c r="X125" s="24">
        <f t="shared" si="1"/>
        <v>0</v>
      </c>
      <c r="Y125" s="22">
        <v>0</v>
      </c>
      <c r="Z125" s="22">
        <v>0</v>
      </c>
      <c r="AA125" s="22">
        <v>0</v>
      </c>
      <c r="AB125" s="22">
        <v>0</v>
      </c>
      <c r="AC125" s="22">
        <v>0</v>
      </c>
      <c r="AD125" s="25"/>
      <c r="AE125" s="64"/>
      <c r="AF125" s="18"/>
      <c r="AG125" s="19"/>
      <c r="AH125" s="19"/>
    </row>
    <row r="126" spans="1:34" ht="27" customHeight="1">
      <c r="A126" s="20">
        <v>124</v>
      </c>
      <c r="B126" s="20" t="s">
        <v>184</v>
      </c>
      <c r="C126" s="20" t="s">
        <v>133</v>
      </c>
      <c r="D126" s="20">
        <v>17</v>
      </c>
      <c r="E126" s="20">
        <v>5</v>
      </c>
      <c r="F126" s="20">
        <v>18</v>
      </c>
      <c r="G126" s="20">
        <v>-6</v>
      </c>
      <c r="H126" s="23">
        <v>512.20000000000005</v>
      </c>
      <c r="I126" s="23">
        <v>512.5</v>
      </c>
      <c r="J126" s="23">
        <v>512.5</v>
      </c>
      <c r="K126" s="20" t="s">
        <v>69</v>
      </c>
      <c r="L126" s="23">
        <v>100</v>
      </c>
      <c r="M126" s="20" t="s">
        <v>25</v>
      </c>
      <c r="N126" s="20" t="s">
        <v>26</v>
      </c>
      <c r="O126" s="23">
        <v>100</v>
      </c>
      <c r="P126" s="23">
        <v>0</v>
      </c>
      <c r="Q126" s="23">
        <v>100</v>
      </c>
      <c r="R126" s="23">
        <v>301.13</v>
      </c>
      <c r="S126" s="23">
        <v>100</v>
      </c>
      <c r="T126" s="23">
        <v>0</v>
      </c>
      <c r="U126" s="20" t="s">
        <v>103</v>
      </c>
      <c r="V126" s="20">
        <v>0</v>
      </c>
      <c r="W126" s="20">
        <v>0</v>
      </c>
      <c r="X126" s="24">
        <f t="shared" si="1"/>
        <v>100</v>
      </c>
      <c r="Y126" s="22">
        <v>0</v>
      </c>
      <c r="Z126" s="22">
        <v>0</v>
      </c>
      <c r="AA126" s="22">
        <v>0</v>
      </c>
      <c r="AB126" s="22">
        <v>0</v>
      </c>
      <c r="AC126" s="22">
        <v>0</v>
      </c>
      <c r="AD126" s="25"/>
      <c r="AE126" s="64"/>
      <c r="AF126" s="18"/>
      <c r="AG126" s="19"/>
      <c r="AH126" s="19"/>
    </row>
    <row r="127" spans="1:34" ht="27" customHeight="1">
      <c r="A127" s="20">
        <v>125</v>
      </c>
      <c r="B127" s="20" t="s">
        <v>184</v>
      </c>
      <c r="C127" s="20" t="s">
        <v>133</v>
      </c>
      <c r="D127" s="20">
        <v>17</v>
      </c>
      <c r="E127" s="20">
        <v>5</v>
      </c>
      <c r="F127" s="20">
        <v>18</v>
      </c>
      <c r="G127" s="20">
        <v>-6</v>
      </c>
      <c r="H127" s="23"/>
      <c r="I127" s="23"/>
      <c r="J127" s="23"/>
      <c r="K127" s="20" t="s">
        <v>69</v>
      </c>
      <c r="L127" s="23">
        <v>100</v>
      </c>
      <c r="M127" s="20" t="s">
        <v>36</v>
      </c>
      <c r="N127" s="20" t="s">
        <v>30</v>
      </c>
      <c r="O127" s="23">
        <v>100</v>
      </c>
      <c r="P127" s="23">
        <v>0</v>
      </c>
      <c r="Q127" s="23">
        <v>0</v>
      </c>
      <c r="R127" s="23"/>
      <c r="S127" s="23">
        <v>160</v>
      </c>
      <c r="T127" s="23">
        <v>0</v>
      </c>
      <c r="U127" s="20" t="s">
        <v>103</v>
      </c>
      <c r="V127" s="20">
        <v>100</v>
      </c>
      <c r="W127" s="20">
        <v>100</v>
      </c>
      <c r="X127" s="24">
        <f t="shared" si="1"/>
        <v>0</v>
      </c>
      <c r="Y127" s="22">
        <v>0</v>
      </c>
      <c r="Z127" s="22">
        <v>0</v>
      </c>
      <c r="AA127" s="22">
        <v>0</v>
      </c>
      <c r="AB127" s="22">
        <v>0</v>
      </c>
      <c r="AC127" s="22">
        <v>0</v>
      </c>
      <c r="AD127" s="25"/>
      <c r="AE127" s="64"/>
      <c r="AF127" s="18"/>
      <c r="AG127" s="19"/>
      <c r="AH127" s="19"/>
    </row>
    <row r="128" spans="1:34" ht="50.25" customHeight="1">
      <c r="A128" s="20">
        <v>126</v>
      </c>
      <c r="B128" s="20" t="s">
        <v>185</v>
      </c>
      <c r="C128" s="20" t="s">
        <v>133</v>
      </c>
      <c r="D128" s="20">
        <v>44</v>
      </c>
      <c r="E128" s="20">
        <v>10</v>
      </c>
      <c r="F128" s="20">
        <v>18</v>
      </c>
      <c r="G128" s="20">
        <v>16</v>
      </c>
      <c r="H128" s="23">
        <v>651.9</v>
      </c>
      <c r="I128" s="23">
        <v>1600</v>
      </c>
      <c r="J128" s="23">
        <v>1600</v>
      </c>
      <c r="K128" s="20" t="s">
        <v>24</v>
      </c>
      <c r="L128" s="23">
        <v>1600</v>
      </c>
      <c r="M128" s="20" t="s">
        <v>25</v>
      </c>
      <c r="N128" s="20" t="s">
        <v>30</v>
      </c>
      <c r="O128" s="15">
        <v>200</v>
      </c>
      <c r="P128" s="15">
        <v>200</v>
      </c>
      <c r="Q128" s="23">
        <v>200</v>
      </c>
      <c r="R128" s="23">
        <v>530.30999999999995</v>
      </c>
      <c r="S128" s="23">
        <v>200</v>
      </c>
      <c r="T128" s="23">
        <v>200</v>
      </c>
      <c r="U128" s="20" t="s">
        <v>186</v>
      </c>
      <c r="V128" s="20">
        <v>0</v>
      </c>
      <c r="W128" s="20">
        <v>0</v>
      </c>
      <c r="X128" s="24">
        <f t="shared" si="1"/>
        <v>0</v>
      </c>
      <c r="Y128" s="22">
        <v>0</v>
      </c>
      <c r="Z128" s="22">
        <v>0</v>
      </c>
      <c r="AA128" s="22">
        <v>0</v>
      </c>
      <c r="AB128" s="22">
        <v>200</v>
      </c>
      <c r="AC128" s="22">
        <v>200</v>
      </c>
      <c r="AD128" s="25"/>
      <c r="AE128" s="64"/>
      <c r="AF128" s="18"/>
      <c r="AG128" s="19"/>
      <c r="AH128" s="19"/>
    </row>
    <row r="129" spans="1:34" ht="88.5" customHeight="1">
      <c r="A129" s="20">
        <v>127</v>
      </c>
      <c r="B129" s="20" t="s">
        <v>187</v>
      </c>
      <c r="C129" s="20" t="s">
        <v>133</v>
      </c>
      <c r="D129" s="20">
        <v>43</v>
      </c>
      <c r="E129" s="20">
        <v>14</v>
      </c>
      <c r="F129" s="20">
        <v>0</v>
      </c>
      <c r="G129" s="20">
        <v>29</v>
      </c>
      <c r="H129" s="23">
        <v>577</v>
      </c>
      <c r="I129" s="23">
        <v>100</v>
      </c>
      <c r="J129" s="23">
        <v>100</v>
      </c>
      <c r="K129" s="20" t="s">
        <v>24</v>
      </c>
      <c r="L129" s="23">
        <v>100</v>
      </c>
      <c r="M129" s="20" t="s">
        <v>36</v>
      </c>
      <c r="N129" s="20" t="s">
        <v>30</v>
      </c>
      <c r="O129" s="23">
        <v>100</v>
      </c>
      <c r="P129" s="23">
        <v>0</v>
      </c>
      <c r="Q129" s="23">
        <v>0</v>
      </c>
      <c r="R129" s="23"/>
      <c r="S129" s="23">
        <v>0</v>
      </c>
      <c r="T129" s="23">
        <v>0</v>
      </c>
      <c r="U129" s="20" t="s">
        <v>188</v>
      </c>
      <c r="V129" s="20">
        <v>100</v>
      </c>
      <c r="W129" s="20">
        <v>0</v>
      </c>
      <c r="X129" s="24">
        <f t="shared" si="1"/>
        <v>0</v>
      </c>
      <c r="Y129" s="22">
        <v>0</v>
      </c>
      <c r="Z129" s="22">
        <v>0</v>
      </c>
      <c r="AA129" s="22">
        <v>0</v>
      </c>
      <c r="AB129" s="22">
        <v>0</v>
      </c>
      <c r="AC129" s="22">
        <v>0</v>
      </c>
      <c r="AD129" s="25"/>
      <c r="AE129" s="64"/>
      <c r="AF129" s="18"/>
      <c r="AG129" s="19"/>
      <c r="AH129" s="19"/>
    </row>
    <row r="130" spans="1:34" ht="19.5" customHeight="1">
      <c r="A130" s="20">
        <v>128</v>
      </c>
      <c r="B130" s="20" t="s">
        <v>189</v>
      </c>
      <c r="C130" s="20" t="s">
        <v>133</v>
      </c>
      <c r="D130" s="20">
        <v>26</v>
      </c>
      <c r="E130" s="20">
        <v>6</v>
      </c>
      <c r="F130" s="20">
        <v>0</v>
      </c>
      <c r="G130" s="20">
        <v>20</v>
      </c>
      <c r="H130" s="23">
        <v>350</v>
      </c>
      <c r="I130" s="23">
        <v>350</v>
      </c>
      <c r="J130" s="23">
        <v>350</v>
      </c>
      <c r="K130" s="20" t="s">
        <v>24</v>
      </c>
      <c r="L130" s="23">
        <v>350</v>
      </c>
      <c r="M130" s="20" t="s">
        <v>40</v>
      </c>
      <c r="N130" s="20" t="s">
        <v>41</v>
      </c>
      <c r="O130" s="23">
        <v>350</v>
      </c>
      <c r="P130" s="23">
        <v>350</v>
      </c>
      <c r="Q130" s="23">
        <v>0</v>
      </c>
      <c r="R130" s="23"/>
      <c r="S130" s="23">
        <v>0</v>
      </c>
      <c r="T130" s="23">
        <v>0</v>
      </c>
      <c r="U130" s="20" t="s">
        <v>145</v>
      </c>
      <c r="V130" s="20">
        <v>0</v>
      </c>
      <c r="W130" s="20">
        <v>0</v>
      </c>
      <c r="X130" s="24">
        <f t="shared" si="1"/>
        <v>0</v>
      </c>
      <c r="Y130" s="22">
        <v>100</v>
      </c>
      <c r="Z130" s="22">
        <v>250</v>
      </c>
      <c r="AA130" s="22">
        <v>0</v>
      </c>
      <c r="AB130" s="22">
        <v>0</v>
      </c>
      <c r="AC130" s="22">
        <v>0</v>
      </c>
      <c r="AD130" s="25"/>
      <c r="AE130" s="64"/>
      <c r="AF130" s="18"/>
      <c r="AG130" s="19"/>
      <c r="AH130" s="19"/>
    </row>
    <row r="131" spans="1:34" ht="26.25" customHeight="1">
      <c r="A131" s="20">
        <v>129</v>
      </c>
      <c r="B131" s="20" t="s">
        <v>190</v>
      </c>
      <c r="C131" s="20" t="s">
        <v>133</v>
      </c>
      <c r="D131" s="20">
        <v>27</v>
      </c>
      <c r="E131" s="20">
        <v>14</v>
      </c>
      <c r="F131" s="20">
        <v>0</v>
      </c>
      <c r="G131" s="20">
        <v>13</v>
      </c>
      <c r="H131" s="23">
        <v>293</v>
      </c>
      <c r="I131" s="23">
        <v>293</v>
      </c>
      <c r="J131" s="23">
        <v>293</v>
      </c>
      <c r="K131" s="20" t="s">
        <v>24</v>
      </c>
      <c r="L131" s="23">
        <v>100</v>
      </c>
      <c r="M131" s="20" t="s">
        <v>25</v>
      </c>
      <c r="N131" s="20" t="s">
        <v>37</v>
      </c>
      <c r="O131" s="23">
        <v>100</v>
      </c>
      <c r="P131" s="23">
        <v>0</v>
      </c>
      <c r="Q131" s="23">
        <v>100</v>
      </c>
      <c r="R131" s="23">
        <v>424.66</v>
      </c>
      <c r="S131" s="23">
        <v>100</v>
      </c>
      <c r="T131" s="23">
        <v>82.5</v>
      </c>
      <c r="U131" s="20" t="s">
        <v>191</v>
      </c>
      <c r="V131" s="20">
        <v>0</v>
      </c>
      <c r="W131" s="20">
        <v>0</v>
      </c>
      <c r="X131" s="24">
        <f t="shared" si="1"/>
        <v>17.5</v>
      </c>
      <c r="Y131" s="20">
        <v>0</v>
      </c>
      <c r="Z131" s="20">
        <v>0</v>
      </c>
      <c r="AA131" s="20">
        <v>0</v>
      </c>
      <c r="AB131" s="20">
        <v>0</v>
      </c>
      <c r="AC131" s="22">
        <v>0</v>
      </c>
      <c r="AD131" s="25"/>
      <c r="AE131" s="64"/>
      <c r="AF131" s="18"/>
      <c r="AG131" s="19"/>
      <c r="AH131" s="19"/>
    </row>
    <row r="132" spans="1:34" ht="23.25" customHeight="1">
      <c r="A132" s="20">
        <v>130</v>
      </c>
      <c r="B132" s="20" t="s">
        <v>190</v>
      </c>
      <c r="C132" s="20" t="s">
        <v>133</v>
      </c>
      <c r="D132" s="20">
        <v>27</v>
      </c>
      <c r="E132" s="20">
        <v>14</v>
      </c>
      <c r="F132" s="20">
        <v>0</v>
      </c>
      <c r="G132" s="20">
        <v>13</v>
      </c>
      <c r="H132" s="23"/>
      <c r="I132" s="23"/>
      <c r="J132" s="23"/>
      <c r="K132" s="20" t="s">
        <v>24</v>
      </c>
      <c r="L132" s="23">
        <v>55</v>
      </c>
      <c r="M132" s="20" t="s">
        <v>25</v>
      </c>
      <c r="N132" s="20" t="s">
        <v>26</v>
      </c>
      <c r="O132" s="23">
        <v>55</v>
      </c>
      <c r="P132" s="23">
        <v>0</v>
      </c>
      <c r="Q132" s="23">
        <v>55</v>
      </c>
      <c r="R132" s="23"/>
      <c r="S132" s="23">
        <v>193</v>
      </c>
      <c r="T132" s="23">
        <v>45</v>
      </c>
      <c r="U132" s="20" t="s">
        <v>191</v>
      </c>
      <c r="V132" s="20">
        <v>0</v>
      </c>
      <c r="W132" s="20">
        <v>0</v>
      </c>
      <c r="X132" s="24">
        <f t="shared" ref="X132:X195" si="2">Q132-T132</f>
        <v>10</v>
      </c>
      <c r="Y132" s="20">
        <v>0</v>
      </c>
      <c r="Z132" s="20">
        <v>0</v>
      </c>
      <c r="AA132" s="20">
        <v>0</v>
      </c>
      <c r="AB132" s="20">
        <v>0</v>
      </c>
      <c r="AC132" s="22">
        <v>0</v>
      </c>
      <c r="AD132" s="25"/>
      <c r="AE132" s="64"/>
      <c r="AF132" s="18"/>
      <c r="AG132" s="19"/>
      <c r="AH132" s="19"/>
    </row>
    <row r="133" spans="1:34" ht="24" customHeight="1">
      <c r="A133" s="20">
        <v>131</v>
      </c>
      <c r="B133" s="20" t="s">
        <v>192</v>
      </c>
      <c r="C133" s="20" t="s">
        <v>133</v>
      </c>
      <c r="D133" s="20">
        <v>35</v>
      </c>
      <c r="E133" s="20">
        <v>0</v>
      </c>
      <c r="F133" s="20">
        <v>32</v>
      </c>
      <c r="G133" s="20">
        <v>3</v>
      </c>
      <c r="H133" s="23">
        <v>600</v>
      </c>
      <c r="I133" s="23">
        <v>600</v>
      </c>
      <c r="J133" s="23">
        <v>300</v>
      </c>
      <c r="K133" s="20" t="s">
        <v>24</v>
      </c>
      <c r="L133" s="23">
        <v>600</v>
      </c>
      <c r="M133" s="20" t="s">
        <v>40</v>
      </c>
      <c r="N133" s="20" t="s">
        <v>41</v>
      </c>
      <c r="O133" s="23">
        <v>300</v>
      </c>
      <c r="P133" s="23">
        <v>0</v>
      </c>
      <c r="Q133" s="23">
        <v>99.67</v>
      </c>
      <c r="R133" s="23"/>
      <c r="S133" s="23">
        <v>99.67</v>
      </c>
      <c r="T133" s="23">
        <v>65</v>
      </c>
      <c r="U133" s="20" t="s">
        <v>168</v>
      </c>
      <c r="V133" s="20">
        <v>200.33</v>
      </c>
      <c r="W133" s="20">
        <v>200.33</v>
      </c>
      <c r="X133" s="24">
        <f t="shared" si="2"/>
        <v>34.67</v>
      </c>
      <c r="Y133" s="20">
        <v>0</v>
      </c>
      <c r="Z133" s="20">
        <v>0</v>
      </c>
      <c r="AA133" s="20">
        <v>0</v>
      </c>
      <c r="AB133" s="20">
        <v>0</v>
      </c>
      <c r="AC133" s="22">
        <v>0</v>
      </c>
      <c r="AD133" s="25"/>
      <c r="AE133" s="64"/>
      <c r="AF133" s="18"/>
      <c r="AG133" s="19"/>
      <c r="AH133" s="19"/>
    </row>
    <row r="134" spans="1:34" ht="30" customHeight="1">
      <c r="A134" s="20">
        <v>132</v>
      </c>
      <c r="B134" s="20" t="s">
        <v>193</v>
      </c>
      <c r="C134" s="20" t="s">
        <v>133</v>
      </c>
      <c r="D134" s="20">
        <v>28</v>
      </c>
      <c r="E134" s="20">
        <v>27</v>
      </c>
      <c r="F134" s="20">
        <v>0</v>
      </c>
      <c r="G134" s="20">
        <v>1</v>
      </c>
      <c r="H134" s="23">
        <v>436</v>
      </c>
      <c r="I134" s="23">
        <v>400</v>
      </c>
      <c r="J134" s="23">
        <v>400</v>
      </c>
      <c r="K134" s="20" t="s">
        <v>24</v>
      </c>
      <c r="L134" s="23">
        <v>400</v>
      </c>
      <c r="M134" s="20" t="s">
        <v>25</v>
      </c>
      <c r="N134" s="20" t="s">
        <v>47</v>
      </c>
      <c r="O134" s="23">
        <v>400</v>
      </c>
      <c r="P134" s="23">
        <v>0</v>
      </c>
      <c r="Q134" s="23">
        <v>400</v>
      </c>
      <c r="R134" s="23">
        <v>433.91</v>
      </c>
      <c r="S134" s="23">
        <v>400</v>
      </c>
      <c r="T134" s="23">
        <v>400</v>
      </c>
      <c r="U134" s="20" t="s">
        <v>90</v>
      </c>
      <c r="V134" s="20">
        <v>0</v>
      </c>
      <c r="W134" s="20">
        <v>0</v>
      </c>
      <c r="X134" s="24">
        <f t="shared" si="2"/>
        <v>0</v>
      </c>
      <c r="Y134" s="20">
        <v>0</v>
      </c>
      <c r="Z134" s="20">
        <v>0</v>
      </c>
      <c r="AA134" s="20">
        <v>0</v>
      </c>
      <c r="AB134" s="20">
        <v>0</v>
      </c>
      <c r="AC134" s="22">
        <v>0</v>
      </c>
      <c r="AD134" s="25"/>
      <c r="AE134" s="64"/>
      <c r="AF134" s="18"/>
      <c r="AG134" s="19"/>
      <c r="AH134" s="19"/>
    </row>
    <row r="135" spans="1:34" ht="35.25" customHeight="1">
      <c r="A135" s="20">
        <v>133</v>
      </c>
      <c r="B135" s="20" t="s">
        <v>194</v>
      </c>
      <c r="C135" s="20" t="s">
        <v>133</v>
      </c>
      <c r="D135" s="20">
        <v>38</v>
      </c>
      <c r="E135" s="20">
        <v>4</v>
      </c>
      <c r="F135" s="20">
        <v>0</v>
      </c>
      <c r="G135" s="20">
        <v>34</v>
      </c>
      <c r="H135" s="23">
        <v>600</v>
      </c>
      <c r="I135" s="23">
        <v>600</v>
      </c>
      <c r="J135" s="23">
        <v>300</v>
      </c>
      <c r="K135" s="20" t="s">
        <v>24</v>
      </c>
      <c r="L135" s="23">
        <v>600</v>
      </c>
      <c r="M135" s="20" t="s">
        <v>40</v>
      </c>
      <c r="N135" s="20" t="s">
        <v>41</v>
      </c>
      <c r="O135" s="23">
        <v>300</v>
      </c>
      <c r="P135" s="23">
        <v>0</v>
      </c>
      <c r="Q135" s="23">
        <v>0</v>
      </c>
      <c r="R135" s="23"/>
      <c r="S135" s="23">
        <v>0</v>
      </c>
      <c r="T135" s="23">
        <v>0</v>
      </c>
      <c r="U135" s="20" t="s">
        <v>195</v>
      </c>
      <c r="V135" s="20">
        <v>300</v>
      </c>
      <c r="W135" s="20">
        <v>150</v>
      </c>
      <c r="X135" s="24">
        <f t="shared" si="2"/>
        <v>0</v>
      </c>
      <c r="Y135" s="20">
        <v>0</v>
      </c>
      <c r="Z135" s="20">
        <v>0</v>
      </c>
      <c r="AA135" s="20">
        <v>0</v>
      </c>
      <c r="AB135" s="20">
        <v>0</v>
      </c>
      <c r="AC135" s="22">
        <v>0</v>
      </c>
      <c r="AD135" s="25"/>
      <c r="AE135" s="64"/>
      <c r="AF135" s="18"/>
      <c r="AG135" s="19"/>
      <c r="AH135" s="19"/>
    </row>
    <row r="136" spans="1:34" ht="28.5" customHeight="1">
      <c r="A136" s="20">
        <v>134</v>
      </c>
      <c r="B136" s="20" t="s">
        <v>196</v>
      </c>
      <c r="C136" s="20" t="s">
        <v>133</v>
      </c>
      <c r="D136" s="20">
        <v>23</v>
      </c>
      <c r="E136" s="20">
        <v>0</v>
      </c>
      <c r="F136" s="20">
        <v>0</v>
      </c>
      <c r="G136" s="20">
        <v>23</v>
      </c>
      <c r="H136" s="23">
        <v>575</v>
      </c>
      <c r="I136" s="23">
        <v>575</v>
      </c>
      <c r="J136" s="23">
        <v>575</v>
      </c>
      <c r="K136" s="20" t="s">
        <v>24</v>
      </c>
      <c r="L136" s="23">
        <v>100</v>
      </c>
      <c r="M136" s="20" t="s">
        <v>25</v>
      </c>
      <c r="N136" s="20" t="s">
        <v>26</v>
      </c>
      <c r="O136" s="23">
        <v>45</v>
      </c>
      <c r="P136" s="20">
        <v>0</v>
      </c>
      <c r="Q136" s="23">
        <v>45</v>
      </c>
      <c r="R136" s="23"/>
      <c r="S136" s="23">
        <v>45</v>
      </c>
      <c r="T136" s="36">
        <v>45</v>
      </c>
      <c r="U136" s="20" t="s">
        <v>197</v>
      </c>
      <c r="V136" s="20">
        <v>0</v>
      </c>
      <c r="W136" s="20">
        <v>0</v>
      </c>
      <c r="X136" s="24">
        <f t="shared" si="2"/>
        <v>0</v>
      </c>
      <c r="Y136" s="20">
        <v>0</v>
      </c>
      <c r="Z136" s="20">
        <v>0</v>
      </c>
      <c r="AA136" s="20">
        <v>0</v>
      </c>
      <c r="AB136" s="20">
        <v>0</v>
      </c>
      <c r="AC136" s="22">
        <v>0</v>
      </c>
      <c r="AD136" s="25"/>
      <c r="AE136" s="64"/>
      <c r="AF136" s="18"/>
      <c r="AG136" s="19"/>
      <c r="AH136" s="19"/>
    </row>
    <row r="137" spans="1:34" ht="22.5" customHeight="1">
      <c r="A137" s="20">
        <v>135</v>
      </c>
      <c r="B137" s="20" t="s">
        <v>198</v>
      </c>
      <c r="C137" s="20" t="s">
        <v>133</v>
      </c>
      <c r="D137" s="20">
        <v>23</v>
      </c>
      <c r="E137" s="20">
        <v>0</v>
      </c>
      <c r="F137" s="20">
        <v>0</v>
      </c>
      <c r="G137" s="20">
        <v>23</v>
      </c>
      <c r="H137" s="23">
        <v>635</v>
      </c>
      <c r="I137" s="23">
        <v>635</v>
      </c>
      <c r="J137" s="23">
        <v>635</v>
      </c>
      <c r="K137" s="20" t="s">
        <v>24</v>
      </c>
      <c r="L137" s="23">
        <v>100</v>
      </c>
      <c r="M137" s="20" t="s">
        <v>25</v>
      </c>
      <c r="N137" s="20" t="s">
        <v>26</v>
      </c>
      <c r="O137" s="23">
        <v>45</v>
      </c>
      <c r="P137" s="20">
        <v>0</v>
      </c>
      <c r="Q137" s="23">
        <v>45</v>
      </c>
      <c r="R137" s="23"/>
      <c r="S137" s="23">
        <v>45</v>
      </c>
      <c r="T137" s="15">
        <v>45</v>
      </c>
      <c r="U137" s="20" t="s">
        <v>80</v>
      </c>
      <c r="V137" s="20">
        <v>0</v>
      </c>
      <c r="W137" s="20">
        <v>0</v>
      </c>
      <c r="X137" s="24">
        <f t="shared" si="2"/>
        <v>0</v>
      </c>
      <c r="Y137" s="20">
        <v>0</v>
      </c>
      <c r="Z137" s="20">
        <v>0</v>
      </c>
      <c r="AA137" s="20">
        <v>0</v>
      </c>
      <c r="AB137" s="20">
        <v>0</v>
      </c>
      <c r="AC137" s="22">
        <v>0</v>
      </c>
      <c r="AD137" s="25"/>
      <c r="AE137" s="64"/>
      <c r="AF137" s="18"/>
      <c r="AG137" s="19"/>
      <c r="AH137" s="19"/>
    </row>
    <row r="138" spans="1:34" ht="39" customHeight="1">
      <c r="A138" s="20">
        <v>136</v>
      </c>
      <c r="B138" s="20" t="s">
        <v>199</v>
      </c>
      <c r="C138" s="20" t="s">
        <v>133</v>
      </c>
      <c r="D138" s="20">
        <v>16</v>
      </c>
      <c r="E138" s="20">
        <v>4</v>
      </c>
      <c r="F138" s="20">
        <v>0</v>
      </c>
      <c r="G138" s="20">
        <v>12</v>
      </c>
      <c r="H138" s="23">
        <v>916</v>
      </c>
      <c r="I138" s="23">
        <v>916</v>
      </c>
      <c r="J138" s="23">
        <v>916</v>
      </c>
      <c r="K138" s="20" t="s">
        <v>24</v>
      </c>
      <c r="L138" s="23">
        <v>100</v>
      </c>
      <c r="M138" s="20" t="s">
        <v>25</v>
      </c>
      <c r="N138" s="20" t="s">
        <v>26</v>
      </c>
      <c r="O138" s="23">
        <v>90</v>
      </c>
      <c r="P138" s="20">
        <v>0</v>
      </c>
      <c r="Q138" s="23">
        <v>90</v>
      </c>
      <c r="R138" s="23"/>
      <c r="S138" s="23">
        <v>90</v>
      </c>
      <c r="T138" s="23">
        <v>90</v>
      </c>
      <c r="U138" s="20" t="s">
        <v>200</v>
      </c>
      <c r="V138" s="20">
        <v>0</v>
      </c>
      <c r="W138" s="20">
        <v>0</v>
      </c>
      <c r="X138" s="24">
        <f t="shared" si="2"/>
        <v>0</v>
      </c>
      <c r="Y138" s="20">
        <v>0</v>
      </c>
      <c r="Z138" s="20">
        <v>0</v>
      </c>
      <c r="AA138" s="20">
        <v>0</v>
      </c>
      <c r="AB138" s="20">
        <v>0</v>
      </c>
      <c r="AC138" s="22">
        <v>0</v>
      </c>
      <c r="AD138" s="25"/>
      <c r="AE138" s="64"/>
      <c r="AF138" s="18"/>
      <c r="AG138" s="19"/>
      <c r="AH138" s="19"/>
    </row>
    <row r="139" spans="1:34" ht="21" customHeight="1">
      <c r="A139" s="20">
        <v>137</v>
      </c>
      <c r="B139" s="20" t="s">
        <v>201</v>
      </c>
      <c r="C139" s="20" t="s">
        <v>133</v>
      </c>
      <c r="D139" s="20">
        <v>25</v>
      </c>
      <c r="E139" s="20">
        <v>5</v>
      </c>
      <c r="F139" s="20">
        <v>0</v>
      </c>
      <c r="G139" s="20">
        <v>20</v>
      </c>
      <c r="H139" s="23">
        <v>917</v>
      </c>
      <c r="I139" s="23">
        <v>917</v>
      </c>
      <c r="J139" s="23">
        <v>917</v>
      </c>
      <c r="K139" s="20" t="s">
        <v>24</v>
      </c>
      <c r="L139" s="23">
        <v>100</v>
      </c>
      <c r="M139" s="20" t="s">
        <v>25</v>
      </c>
      <c r="N139" s="20" t="s">
        <v>26</v>
      </c>
      <c r="O139" s="23">
        <v>90</v>
      </c>
      <c r="P139" s="20">
        <v>0</v>
      </c>
      <c r="Q139" s="23">
        <v>90</v>
      </c>
      <c r="R139" s="23">
        <v>590.70000000000005</v>
      </c>
      <c r="S139" s="23">
        <v>90</v>
      </c>
      <c r="T139" s="23">
        <v>90</v>
      </c>
      <c r="U139" s="20" t="s">
        <v>202</v>
      </c>
      <c r="V139" s="20">
        <v>0</v>
      </c>
      <c r="W139" s="20">
        <v>0</v>
      </c>
      <c r="X139" s="24">
        <f t="shared" si="2"/>
        <v>0</v>
      </c>
      <c r="Y139" s="20">
        <v>0</v>
      </c>
      <c r="Z139" s="20">
        <v>0</v>
      </c>
      <c r="AA139" s="20">
        <v>0</v>
      </c>
      <c r="AB139" s="20">
        <v>0</v>
      </c>
      <c r="AC139" s="22">
        <v>0</v>
      </c>
      <c r="AD139" s="25"/>
      <c r="AE139" s="64"/>
      <c r="AF139" s="18"/>
      <c r="AG139" s="19"/>
      <c r="AH139" s="19"/>
    </row>
    <row r="140" spans="1:34" ht="24" customHeight="1">
      <c r="A140" s="20">
        <v>138</v>
      </c>
      <c r="B140" s="20" t="s">
        <v>201</v>
      </c>
      <c r="C140" s="20" t="s">
        <v>133</v>
      </c>
      <c r="D140" s="20">
        <v>25</v>
      </c>
      <c r="E140" s="20">
        <v>5</v>
      </c>
      <c r="F140" s="20">
        <v>0</v>
      </c>
      <c r="G140" s="20">
        <v>20</v>
      </c>
      <c r="H140" s="23"/>
      <c r="I140" s="23"/>
      <c r="J140" s="23"/>
      <c r="K140" s="20" t="s">
        <v>24</v>
      </c>
      <c r="L140" s="23">
        <v>100</v>
      </c>
      <c r="M140" s="20" t="s">
        <v>36</v>
      </c>
      <c r="N140" s="20" t="s">
        <v>30</v>
      </c>
      <c r="O140" s="23">
        <v>100</v>
      </c>
      <c r="P140" s="20">
        <v>0</v>
      </c>
      <c r="Q140" s="23">
        <v>100</v>
      </c>
      <c r="R140" s="23"/>
      <c r="S140" s="23">
        <v>0</v>
      </c>
      <c r="T140" s="23">
        <v>0</v>
      </c>
      <c r="U140" s="20" t="s">
        <v>168</v>
      </c>
      <c r="V140" s="20">
        <v>0</v>
      </c>
      <c r="W140" s="20">
        <v>0</v>
      </c>
      <c r="X140" s="24">
        <f t="shared" si="2"/>
        <v>100</v>
      </c>
      <c r="Y140" s="20">
        <v>0</v>
      </c>
      <c r="Z140" s="20">
        <v>0</v>
      </c>
      <c r="AA140" s="20">
        <v>0</v>
      </c>
      <c r="AB140" s="20">
        <v>0</v>
      </c>
      <c r="AC140" s="22">
        <v>0</v>
      </c>
      <c r="AD140" s="25"/>
      <c r="AE140" s="64"/>
      <c r="AF140" s="18"/>
      <c r="AG140" s="19"/>
      <c r="AH140" s="19"/>
    </row>
    <row r="141" spans="1:34" ht="27" customHeight="1">
      <c r="A141" s="20">
        <v>139</v>
      </c>
      <c r="B141" s="20" t="s">
        <v>203</v>
      </c>
      <c r="C141" s="20" t="s">
        <v>133</v>
      </c>
      <c r="D141" s="20">
        <v>30</v>
      </c>
      <c r="E141" s="20">
        <v>0</v>
      </c>
      <c r="F141" s="20">
        <v>30</v>
      </c>
      <c r="G141" s="20">
        <v>0</v>
      </c>
      <c r="H141" s="23">
        <v>500</v>
      </c>
      <c r="I141" s="23">
        <v>500</v>
      </c>
      <c r="J141" s="23">
        <v>500</v>
      </c>
      <c r="K141" s="20" t="s">
        <v>24</v>
      </c>
      <c r="L141" s="23">
        <v>100</v>
      </c>
      <c r="M141" s="20" t="s">
        <v>25</v>
      </c>
      <c r="N141" s="20" t="s">
        <v>26</v>
      </c>
      <c r="O141" s="23">
        <v>45</v>
      </c>
      <c r="P141" s="20">
        <v>0</v>
      </c>
      <c r="Q141" s="23">
        <v>0</v>
      </c>
      <c r="R141" s="23"/>
      <c r="S141" s="23">
        <v>0</v>
      </c>
      <c r="T141" s="23">
        <v>0</v>
      </c>
      <c r="U141" s="20" t="s">
        <v>168</v>
      </c>
      <c r="V141" s="20">
        <v>45</v>
      </c>
      <c r="W141" s="20">
        <v>45</v>
      </c>
      <c r="X141" s="24">
        <f t="shared" si="2"/>
        <v>0</v>
      </c>
      <c r="Y141" s="20">
        <v>0</v>
      </c>
      <c r="Z141" s="20">
        <v>0</v>
      </c>
      <c r="AA141" s="20">
        <v>0</v>
      </c>
      <c r="AB141" s="20">
        <v>0</v>
      </c>
      <c r="AC141" s="22">
        <v>0</v>
      </c>
      <c r="AD141" s="25"/>
      <c r="AE141" s="64"/>
      <c r="AF141" s="18"/>
      <c r="AG141" s="19"/>
      <c r="AH141" s="19"/>
    </row>
    <row r="142" spans="1:34" ht="23.25" customHeight="1">
      <c r="A142" s="20">
        <v>140</v>
      </c>
      <c r="B142" s="20" t="s">
        <v>203</v>
      </c>
      <c r="C142" s="20" t="s">
        <v>133</v>
      </c>
      <c r="D142" s="20">
        <v>30</v>
      </c>
      <c r="E142" s="20">
        <v>0</v>
      </c>
      <c r="F142" s="20">
        <v>30</v>
      </c>
      <c r="G142" s="20">
        <v>0</v>
      </c>
      <c r="H142" s="23"/>
      <c r="I142" s="23"/>
      <c r="J142" s="23"/>
      <c r="K142" s="20" t="s">
        <v>24</v>
      </c>
      <c r="L142" s="23">
        <v>400</v>
      </c>
      <c r="M142" s="20" t="s">
        <v>58</v>
      </c>
      <c r="N142" s="20" t="s">
        <v>41</v>
      </c>
      <c r="O142" s="23">
        <v>100</v>
      </c>
      <c r="P142" s="23">
        <v>100</v>
      </c>
      <c r="Q142" s="23">
        <v>0</v>
      </c>
      <c r="R142" s="23"/>
      <c r="S142" s="23">
        <v>0</v>
      </c>
      <c r="T142" s="23">
        <v>0</v>
      </c>
      <c r="U142" s="20" t="s">
        <v>168</v>
      </c>
      <c r="V142" s="20">
        <v>0</v>
      </c>
      <c r="W142" s="20">
        <v>0</v>
      </c>
      <c r="X142" s="24">
        <f t="shared" si="2"/>
        <v>0</v>
      </c>
      <c r="Y142" s="20">
        <v>0</v>
      </c>
      <c r="Z142" s="20">
        <v>0</v>
      </c>
      <c r="AA142" s="20">
        <v>0</v>
      </c>
      <c r="AB142" s="22">
        <v>100</v>
      </c>
      <c r="AC142" s="22">
        <v>0</v>
      </c>
      <c r="AD142" s="25"/>
      <c r="AE142" s="64"/>
      <c r="AF142" s="18"/>
      <c r="AG142" s="19"/>
      <c r="AH142" s="19"/>
    </row>
    <row r="143" spans="1:34" ht="24" customHeight="1">
      <c r="A143" s="20">
        <v>141</v>
      </c>
      <c r="B143" s="20" t="s">
        <v>204</v>
      </c>
      <c r="C143" s="20" t="s">
        <v>133</v>
      </c>
      <c r="D143" s="20">
        <v>26</v>
      </c>
      <c r="E143" s="20">
        <v>0</v>
      </c>
      <c r="F143" s="20">
        <v>11</v>
      </c>
      <c r="G143" s="20">
        <v>15</v>
      </c>
      <c r="H143" s="23">
        <v>150</v>
      </c>
      <c r="I143" s="23">
        <v>150</v>
      </c>
      <c r="J143" s="23">
        <v>150</v>
      </c>
      <c r="K143" s="20" t="s">
        <v>24</v>
      </c>
      <c r="L143" s="23">
        <v>150</v>
      </c>
      <c r="M143" s="20" t="s">
        <v>40</v>
      </c>
      <c r="N143" s="20" t="s">
        <v>41</v>
      </c>
      <c r="O143" s="23">
        <v>150</v>
      </c>
      <c r="P143" s="23">
        <v>0</v>
      </c>
      <c r="Q143" s="23">
        <v>150</v>
      </c>
      <c r="R143" s="23">
        <v>117.12</v>
      </c>
      <c r="S143" s="23">
        <v>0</v>
      </c>
      <c r="T143" s="23">
        <v>34.673000000000002</v>
      </c>
      <c r="U143" s="20" t="s">
        <v>80</v>
      </c>
      <c r="V143" s="20">
        <v>0</v>
      </c>
      <c r="W143" s="20">
        <v>0</v>
      </c>
      <c r="X143" s="24">
        <f t="shared" si="2"/>
        <v>115.327</v>
      </c>
      <c r="Y143" s="20">
        <v>0</v>
      </c>
      <c r="Z143" s="20">
        <v>0</v>
      </c>
      <c r="AA143" s="20">
        <v>0</v>
      </c>
      <c r="AB143" s="20">
        <v>0</v>
      </c>
      <c r="AC143" s="22">
        <v>0</v>
      </c>
      <c r="AD143" s="25"/>
      <c r="AE143" s="64"/>
      <c r="AF143" s="18"/>
      <c r="AG143" s="19"/>
      <c r="AH143" s="19"/>
    </row>
    <row r="144" spans="1:34" ht="24.75" customHeight="1">
      <c r="A144" s="20">
        <v>142</v>
      </c>
      <c r="B144" s="20" t="s">
        <v>205</v>
      </c>
      <c r="C144" s="20" t="s">
        <v>133</v>
      </c>
      <c r="D144" s="20">
        <v>35</v>
      </c>
      <c r="E144" s="20">
        <v>37</v>
      </c>
      <c r="F144" s="20">
        <v>0</v>
      </c>
      <c r="G144" s="20">
        <v>-2</v>
      </c>
      <c r="H144" s="23">
        <v>500</v>
      </c>
      <c r="I144" s="23">
        <v>500</v>
      </c>
      <c r="J144" s="23">
        <v>500</v>
      </c>
      <c r="K144" s="20" t="s">
        <v>24</v>
      </c>
      <c r="L144" s="23">
        <v>500</v>
      </c>
      <c r="M144" s="20" t="s">
        <v>25</v>
      </c>
      <c r="N144" s="20" t="s">
        <v>47</v>
      </c>
      <c r="O144" s="23">
        <v>500</v>
      </c>
      <c r="P144" s="23">
        <v>0</v>
      </c>
      <c r="Q144" s="23">
        <v>500</v>
      </c>
      <c r="R144" s="23">
        <v>402.31</v>
      </c>
      <c r="S144" s="23">
        <v>500</v>
      </c>
      <c r="T144" s="23">
        <v>500</v>
      </c>
      <c r="U144" s="20" t="s">
        <v>361</v>
      </c>
      <c r="V144" s="20">
        <v>0</v>
      </c>
      <c r="W144" s="20">
        <v>0</v>
      </c>
      <c r="X144" s="24">
        <f t="shared" si="2"/>
        <v>0</v>
      </c>
      <c r="Y144" s="20">
        <v>0</v>
      </c>
      <c r="Z144" s="20">
        <v>0</v>
      </c>
      <c r="AA144" s="20">
        <v>0</v>
      </c>
      <c r="AB144" s="20">
        <v>0</v>
      </c>
      <c r="AC144" s="22">
        <v>0</v>
      </c>
      <c r="AD144" s="25"/>
      <c r="AE144" s="64"/>
      <c r="AF144" s="18"/>
      <c r="AG144" s="19"/>
      <c r="AH144" s="19"/>
    </row>
    <row r="145" spans="1:34" ht="34.5" customHeight="1">
      <c r="A145" s="20">
        <v>143</v>
      </c>
      <c r="B145" s="20" t="s">
        <v>206</v>
      </c>
      <c r="C145" s="20" t="s">
        <v>133</v>
      </c>
      <c r="D145" s="20">
        <v>30</v>
      </c>
      <c r="E145" s="20">
        <v>25</v>
      </c>
      <c r="F145" s="20">
        <v>0</v>
      </c>
      <c r="G145" s="20">
        <v>5</v>
      </c>
      <c r="H145" s="23">
        <v>500</v>
      </c>
      <c r="I145" s="23">
        <v>500</v>
      </c>
      <c r="J145" s="23">
        <v>500</v>
      </c>
      <c r="K145" s="20" t="s">
        <v>24</v>
      </c>
      <c r="L145" s="23">
        <v>500</v>
      </c>
      <c r="M145" s="20" t="s">
        <v>25</v>
      </c>
      <c r="N145" s="20" t="s">
        <v>30</v>
      </c>
      <c r="O145" s="23">
        <v>0</v>
      </c>
      <c r="P145" s="23">
        <v>0</v>
      </c>
      <c r="Q145" s="23">
        <v>0</v>
      </c>
      <c r="R145" s="23"/>
      <c r="S145" s="23">
        <v>0</v>
      </c>
      <c r="T145" s="23">
        <v>0</v>
      </c>
      <c r="U145" s="20" t="s">
        <v>207</v>
      </c>
      <c r="V145" s="20">
        <v>0</v>
      </c>
      <c r="W145" s="20">
        <v>0</v>
      </c>
      <c r="X145" s="24">
        <f t="shared" si="2"/>
        <v>0</v>
      </c>
      <c r="Y145" s="20">
        <v>0</v>
      </c>
      <c r="Z145" s="20">
        <v>0</v>
      </c>
      <c r="AA145" s="20">
        <v>0</v>
      </c>
      <c r="AB145" s="20">
        <v>0</v>
      </c>
      <c r="AC145" s="22">
        <v>0</v>
      </c>
      <c r="AD145" s="25"/>
      <c r="AE145" s="64"/>
      <c r="AF145" s="18"/>
      <c r="AG145" s="19"/>
      <c r="AH145" s="19"/>
    </row>
    <row r="146" spans="1:34" ht="39" customHeight="1">
      <c r="A146" s="20">
        <v>144</v>
      </c>
      <c r="B146" s="13" t="s">
        <v>208</v>
      </c>
      <c r="C146" s="20" t="s">
        <v>133</v>
      </c>
      <c r="D146" s="20">
        <v>30</v>
      </c>
      <c r="E146" s="20">
        <v>0</v>
      </c>
      <c r="F146" s="20">
        <v>30</v>
      </c>
      <c r="G146" s="20">
        <v>0</v>
      </c>
      <c r="H146" s="23">
        <v>0</v>
      </c>
      <c r="I146" s="23">
        <v>300</v>
      </c>
      <c r="J146" s="23">
        <v>300</v>
      </c>
      <c r="K146" s="20" t="s">
        <v>24</v>
      </c>
      <c r="L146" s="23">
        <v>300</v>
      </c>
      <c r="M146" s="23" t="s">
        <v>25</v>
      </c>
      <c r="N146" s="23" t="s">
        <v>30</v>
      </c>
      <c r="O146" s="23">
        <v>0</v>
      </c>
      <c r="P146" s="23">
        <v>0</v>
      </c>
      <c r="Q146" s="23">
        <v>0</v>
      </c>
      <c r="R146" s="23">
        <v>0</v>
      </c>
      <c r="S146" s="23">
        <v>0</v>
      </c>
      <c r="T146" s="23">
        <v>0</v>
      </c>
      <c r="U146" s="20" t="s">
        <v>209</v>
      </c>
      <c r="V146" s="20">
        <v>0</v>
      </c>
      <c r="W146" s="20">
        <v>0</v>
      </c>
      <c r="X146" s="24">
        <f t="shared" si="2"/>
        <v>0</v>
      </c>
      <c r="Y146" s="20">
        <v>0</v>
      </c>
      <c r="Z146" s="20">
        <v>0</v>
      </c>
      <c r="AA146" s="20">
        <v>0</v>
      </c>
      <c r="AB146" s="20">
        <v>0</v>
      </c>
      <c r="AC146" s="22">
        <v>0</v>
      </c>
      <c r="AD146" s="25"/>
      <c r="AE146" s="64"/>
      <c r="AF146" s="18"/>
      <c r="AG146" s="19"/>
      <c r="AH146" s="19"/>
    </row>
    <row r="147" spans="1:34" ht="17.25" customHeight="1">
      <c r="A147" s="20">
        <v>145</v>
      </c>
      <c r="B147" s="13" t="s">
        <v>210</v>
      </c>
      <c r="C147" s="20" t="s">
        <v>133</v>
      </c>
      <c r="D147" s="20" t="s">
        <v>293</v>
      </c>
      <c r="E147" s="20" t="s">
        <v>293</v>
      </c>
      <c r="F147" s="20" t="s">
        <v>293</v>
      </c>
      <c r="G147" s="20" t="s">
        <v>293</v>
      </c>
      <c r="H147" s="23">
        <v>200</v>
      </c>
      <c r="I147" s="23">
        <v>200</v>
      </c>
      <c r="J147" s="23">
        <v>200</v>
      </c>
      <c r="K147" s="20" t="s">
        <v>39</v>
      </c>
      <c r="L147" s="23">
        <v>200</v>
      </c>
      <c r="M147" s="23" t="s">
        <v>25</v>
      </c>
      <c r="N147" s="23" t="s">
        <v>30</v>
      </c>
      <c r="O147" s="23">
        <v>200</v>
      </c>
      <c r="P147" s="23">
        <v>0</v>
      </c>
      <c r="Q147" s="23">
        <v>200</v>
      </c>
      <c r="R147" s="23"/>
      <c r="S147" s="23">
        <v>200</v>
      </c>
      <c r="T147" s="23">
        <v>200</v>
      </c>
      <c r="U147" s="20" t="s">
        <v>211</v>
      </c>
      <c r="V147" s="20">
        <v>0</v>
      </c>
      <c r="W147" s="20">
        <v>0</v>
      </c>
      <c r="X147" s="24">
        <f t="shared" si="2"/>
        <v>0</v>
      </c>
      <c r="Y147" s="20">
        <v>0</v>
      </c>
      <c r="Z147" s="20">
        <v>0</v>
      </c>
      <c r="AA147" s="20">
        <v>0</v>
      </c>
      <c r="AB147" s="20">
        <v>0</v>
      </c>
      <c r="AC147" s="22">
        <v>0</v>
      </c>
      <c r="AD147" s="25"/>
      <c r="AE147" s="64"/>
      <c r="AF147" s="18"/>
      <c r="AG147" s="19"/>
      <c r="AH147" s="19"/>
    </row>
    <row r="148" spans="1:34" ht="23.25" customHeight="1">
      <c r="A148" s="20">
        <v>146</v>
      </c>
      <c r="B148" s="13" t="s">
        <v>212</v>
      </c>
      <c r="C148" s="20" t="s">
        <v>133</v>
      </c>
      <c r="D148" s="20" t="s">
        <v>293</v>
      </c>
      <c r="E148" s="20" t="s">
        <v>293</v>
      </c>
      <c r="F148" s="20" t="s">
        <v>293</v>
      </c>
      <c r="G148" s="20" t="s">
        <v>293</v>
      </c>
      <c r="H148" s="23">
        <v>29.9</v>
      </c>
      <c r="I148" s="23">
        <v>29.9</v>
      </c>
      <c r="J148" s="23">
        <v>29.9</v>
      </c>
      <c r="K148" s="20" t="s">
        <v>24</v>
      </c>
      <c r="L148" s="23">
        <v>29.9</v>
      </c>
      <c r="M148" s="23" t="s">
        <v>126</v>
      </c>
      <c r="N148" s="23" t="s">
        <v>41</v>
      </c>
      <c r="O148" s="23">
        <v>29.9</v>
      </c>
      <c r="P148" s="23">
        <v>0</v>
      </c>
      <c r="Q148" s="23">
        <v>29.9</v>
      </c>
      <c r="R148" s="23"/>
      <c r="S148" s="23">
        <v>29.9</v>
      </c>
      <c r="T148" s="23">
        <v>0</v>
      </c>
      <c r="U148" s="20" t="s">
        <v>90</v>
      </c>
      <c r="V148" s="20">
        <v>0</v>
      </c>
      <c r="W148" s="20">
        <v>0</v>
      </c>
      <c r="X148" s="24">
        <f t="shared" si="2"/>
        <v>29.9</v>
      </c>
      <c r="Y148" s="20">
        <v>0</v>
      </c>
      <c r="Z148" s="20">
        <v>0</v>
      </c>
      <c r="AA148" s="20">
        <v>0</v>
      </c>
      <c r="AB148" s="20">
        <v>0</v>
      </c>
      <c r="AC148" s="22">
        <v>0</v>
      </c>
      <c r="AD148" s="25"/>
      <c r="AE148" s="64"/>
      <c r="AF148" s="18"/>
      <c r="AG148" s="19"/>
      <c r="AH148" s="19"/>
    </row>
    <row r="149" spans="1:34" ht="17.25" customHeight="1">
      <c r="A149" s="20">
        <v>147</v>
      </c>
      <c r="B149" s="13" t="s">
        <v>213</v>
      </c>
      <c r="C149" s="20" t="s">
        <v>133</v>
      </c>
      <c r="D149" s="20">
        <v>19</v>
      </c>
      <c r="E149" s="20">
        <v>9</v>
      </c>
      <c r="F149" s="20">
        <v>10</v>
      </c>
      <c r="G149" s="20">
        <v>0</v>
      </c>
      <c r="H149" s="23">
        <v>200</v>
      </c>
      <c r="I149" s="23">
        <v>0</v>
      </c>
      <c r="J149" s="23">
        <v>0</v>
      </c>
      <c r="K149" s="20" t="s">
        <v>24</v>
      </c>
      <c r="L149" s="23">
        <v>200</v>
      </c>
      <c r="M149" s="23" t="s">
        <v>126</v>
      </c>
      <c r="N149" s="23" t="s">
        <v>44</v>
      </c>
      <c r="O149" s="23">
        <v>0</v>
      </c>
      <c r="P149" s="23">
        <v>0</v>
      </c>
      <c r="Q149" s="23">
        <v>0</v>
      </c>
      <c r="R149" s="23"/>
      <c r="S149" s="23">
        <v>0</v>
      </c>
      <c r="T149" s="23">
        <v>0</v>
      </c>
      <c r="U149" s="20" t="s">
        <v>363</v>
      </c>
      <c r="V149" s="20">
        <v>0</v>
      </c>
      <c r="W149" s="20">
        <v>0</v>
      </c>
      <c r="X149" s="24">
        <f t="shared" si="2"/>
        <v>0</v>
      </c>
      <c r="Y149" s="22">
        <v>0</v>
      </c>
      <c r="Z149" s="22">
        <v>0</v>
      </c>
      <c r="AA149" s="22">
        <v>0</v>
      </c>
      <c r="AB149" s="22">
        <v>0</v>
      </c>
      <c r="AC149" s="22">
        <v>0</v>
      </c>
      <c r="AD149" s="25"/>
      <c r="AE149" s="64"/>
      <c r="AF149" s="18"/>
      <c r="AG149" s="19"/>
      <c r="AH149" s="19"/>
    </row>
    <row r="150" spans="1:34" ht="27" customHeight="1">
      <c r="A150" s="20">
        <v>148</v>
      </c>
      <c r="B150" s="20" t="s">
        <v>214</v>
      </c>
      <c r="C150" s="20" t="s">
        <v>133</v>
      </c>
      <c r="D150" s="20" t="s">
        <v>293</v>
      </c>
      <c r="E150" s="20" t="s">
        <v>293</v>
      </c>
      <c r="F150" s="20" t="s">
        <v>293</v>
      </c>
      <c r="G150" s="20" t="s">
        <v>293</v>
      </c>
      <c r="H150" s="23">
        <v>500</v>
      </c>
      <c r="I150" s="23">
        <v>500</v>
      </c>
      <c r="J150" s="23">
        <v>500</v>
      </c>
      <c r="K150" s="23" t="s">
        <v>24</v>
      </c>
      <c r="L150" s="23">
        <v>500</v>
      </c>
      <c r="M150" s="13" t="s">
        <v>35</v>
      </c>
      <c r="N150" s="13" t="s">
        <v>47</v>
      </c>
      <c r="O150" s="23">
        <v>500</v>
      </c>
      <c r="P150" s="23">
        <v>50</v>
      </c>
      <c r="Q150" s="23">
        <v>250</v>
      </c>
      <c r="R150" s="23">
        <v>415.09</v>
      </c>
      <c r="S150" s="23">
        <v>500</v>
      </c>
      <c r="T150" s="23">
        <v>250</v>
      </c>
      <c r="U150" s="20" t="s">
        <v>90</v>
      </c>
      <c r="V150" s="20">
        <v>200</v>
      </c>
      <c r="W150" s="20">
        <v>200</v>
      </c>
      <c r="X150" s="24">
        <f t="shared" si="2"/>
        <v>0</v>
      </c>
      <c r="Y150" s="20">
        <v>0</v>
      </c>
      <c r="Z150" s="20">
        <v>0</v>
      </c>
      <c r="AA150" s="20">
        <v>50</v>
      </c>
      <c r="AB150" s="20">
        <v>0</v>
      </c>
      <c r="AC150" s="22">
        <v>0</v>
      </c>
      <c r="AD150" s="25"/>
      <c r="AE150" s="64"/>
      <c r="AF150" s="18"/>
      <c r="AG150" s="19"/>
      <c r="AH150" s="19"/>
    </row>
    <row r="151" spans="1:34" ht="27" customHeight="1">
      <c r="A151" s="20">
        <v>149</v>
      </c>
      <c r="B151" s="20" t="s">
        <v>215</v>
      </c>
      <c r="C151" s="20" t="s">
        <v>133</v>
      </c>
      <c r="D151" s="20" t="s">
        <v>293</v>
      </c>
      <c r="E151" s="20" t="s">
        <v>293</v>
      </c>
      <c r="F151" s="20" t="s">
        <v>293</v>
      </c>
      <c r="G151" s="20" t="s">
        <v>293</v>
      </c>
      <c r="H151" s="23">
        <v>620</v>
      </c>
      <c r="I151" s="23">
        <v>620</v>
      </c>
      <c r="J151" s="23">
        <v>620</v>
      </c>
      <c r="K151" s="23" t="s">
        <v>24</v>
      </c>
      <c r="L151" s="23">
        <v>620</v>
      </c>
      <c r="M151" s="13" t="s">
        <v>35</v>
      </c>
      <c r="N151" s="13" t="s">
        <v>33</v>
      </c>
      <c r="O151" s="23">
        <v>558</v>
      </c>
      <c r="P151" s="23">
        <v>0</v>
      </c>
      <c r="Q151" s="23">
        <v>558</v>
      </c>
      <c r="R151" s="23"/>
      <c r="S151" s="23">
        <v>558</v>
      </c>
      <c r="T151" s="23">
        <v>555</v>
      </c>
      <c r="U151" s="20" t="s">
        <v>90</v>
      </c>
      <c r="V151" s="20">
        <v>0</v>
      </c>
      <c r="W151" s="20">
        <v>0</v>
      </c>
      <c r="X151" s="24">
        <f t="shared" si="2"/>
        <v>3</v>
      </c>
      <c r="Y151" s="20">
        <v>0</v>
      </c>
      <c r="Z151" s="20">
        <v>0</v>
      </c>
      <c r="AA151" s="20">
        <v>0</v>
      </c>
      <c r="AB151" s="20">
        <v>0</v>
      </c>
      <c r="AC151" s="22">
        <v>0</v>
      </c>
      <c r="AD151" s="25"/>
      <c r="AE151" s="64"/>
      <c r="AF151" s="18"/>
      <c r="AG151" s="19"/>
      <c r="AH151" s="19"/>
    </row>
    <row r="152" spans="1:34" ht="83.25" customHeight="1">
      <c r="A152" s="20">
        <v>150</v>
      </c>
      <c r="B152" s="20" t="s">
        <v>216</v>
      </c>
      <c r="C152" s="20" t="s">
        <v>133</v>
      </c>
      <c r="D152" s="20" t="s">
        <v>293</v>
      </c>
      <c r="E152" s="20" t="s">
        <v>293</v>
      </c>
      <c r="F152" s="20" t="s">
        <v>293</v>
      </c>
      <c r="G152" s="20" t="s">
        <v>293</v>
      </c>
      <c r="H152" s="23">
        <v>200</v>
      </c>
      <c r="I152" s="23">
        <v>200</v>
      </c>
      <c r="J152" s="23">
        <v>200</v>
      </c>
      <c r="K152" s="23" t="s">
        <v>24</v>
      </c>
      <c r="L152" s="23">
        <v>200</v>
      </c>
      <c r="M152" s="13" t="s">
        <v>35</v>
      </c>
      <c r="N152" s="13" t="s">
        <v>37</v>
      </c>
      <c r="O152" s="23">
        <v>180</v>
      </c>
      <c r="P152" s="23">
        <v>0</v>
      </c>
      <c r="Q152" s="23">
        <v>180</v>
      </c>
      <c r="R152" s="23"/>
      <c r="S152" s="23">
        <v>180</v>
      </c>
      <c r="T152" s="23">
        <v>0</v>
      </c>
      <c r="U152" s="20" t="s">
        <v>90</v>
      </c>
      <c r="V152" s="20">
        <v>0</v>
      </c>
      <c r="W152" s="20">
        <v>0</v>
      </c>
      <c r="X152" s="24">
        <f t="shared" si="2"/>
        <v>180</v>
      </c>
      <c r="Y152" s="20">
        <v>0</v>
      </c>
      <c r="Z152" s="20">
        <v>0</v>
      </c>
      <c r="AA152" s="20">
        <v>0</v>
      </c>
      <c r="AB152" s="20">
        <v>0</v>
      </c>
      <c r="AC152" s="22">
        <v>0</v>
      </c>
      <c r="AD152" s="25"/>
      <c r="AE152" s="64"/>
      <c r="AF152" s="18"/>
      <c r="AG152" s="19"/>
      <c r="AH152" s="19"/>
    </row>
    <row r="153" spans="1:34" ht="63" customHeight="1">
      <c r="A153" s="20">
        <v>151</v>
      </c>
      <c r="B153" s="20" t="s">
        <v>217</v>
      </c>
      <c r="C153" s="20" t="s">
        <v>133</v>
      </c>
      <c r="D153" s="20" t="s">
        <v>293</v>
      </c>
      <c r="E153" s="20" t="s">
        <v>293</v>
      </c>
      <c r="F153" s="20" t="s">
        <v>293</v>
      </c>
      <c r="G153" s="20" t="s">
        <v>293</v>
      </c>
      <c r="H153" s="23">
        <v>112.37</v>
      </c>
      <c r="I153" s="23">
        <v>112.37</v>
      </c>
      <c r="J153" s="23">
        <v>90</v>
      </c>
      <c r="K153" s="23" t="s">
        <v>24</v>
      </c>
      <c r="L153" s="23">
        <v>100</v>
      </c>
      <c r="M153" s="13" t="s">
        <v>35</v>
      </c>
      <c r="N153" s="13" t="s">
        <v>26</v>
      </c>
      <c r="O153" s="23">
        <v>88</v>
      </c>
      <c r="P153" s="23">
        <v>10</v>
      </c>
      <c r="Q153" s="23">
        <v>78</v>
      </c>
      <c r="R153" s="23"/>
      <c r="S153" s="23">
        <v>78</v>
      </c>
      <c r="T153" s="23">
        <v>50</v>
      </c>
      <c r="U153" s="20" t="s">
        <v>90</v>
      </c>
      <c r="V153" s="20">
        <v>0</v>
      </c>
      <c r="W153" s="20">
        <v>0</v>
      </c>
      <c r="X153" s="24">
        <f t="shared" si="2"/>
        <v>28</v>
      </c>
      <c r="Y153" s="20">
        <v>0</v>
      </c>
      <c r="Z153" s="20">
        <v>0</v>
      </c>
      <c r="AA153" s="20">
        <v>10</v>
      </c>
      <c r="AB153" s="20">
        <v>0</v>
      </c>
      <c r="AC153" s="22">
        <v>0</v>
      </c>
      <c r="AD153" s="25"/>
      <c r="AE153" s="64"/>
      <c r="AF153" s="18"/>
      <c r="AG153" s="19"/>
      <c r="AH153" s="19"/>
    </row>
    <row r="154" spans="1:34" ht="27" customHeight="1">
      <c r="A154" s="20">
        <v>152</v>
      </c>
      <c r="B154" s="20" t="s">
        <v>218</v>
      </c>
      <c r="C154" s="20" t="s">
        <v>133</v>
      </c>
      <c r="D154" s="20" t="s">
        <v>293</v>
      </c>
      <c r="E154" s="20" t="s">
        <v>293</v>
      </c>
      <c r="F154" s="20" t="s">
        <v>293</v>
      </c>
      <c r="G154" s="20" t="s">
        <v>293</v>
      </c>
      <c r="H154" s="23">
        <v>100</v>
      </c>
      <c r="I154" s="23">
        <v>100</v>
      </c>
      <c r="J154" s="23">
        <v>100</v>
      </c>
      <c r="K154" s="23" t="s">
        <v>24</v>
      </c>
      <c r="L154" s="23">
        <v>100</v>
      </c>
      <c r="M154" s="13" t="s">
        <v>35</v>
      </c>
      <c r="N154" s="13" t="s">
        <v>26</v>
      </c>
      <c r="O154" s="23">
        <v>70</v>
      </c>
      <c r="P154" s="23">
        <v>0</v>
      </c>
      <c r="Q154" s="23">
        <v>70</v>
      </c>
      <c r="R154" s="23"/>
      <c r="S154" s="23">
        <v>50</v>
      </c>
      <c r="T154" s="23">
        <v>50</v>
      </c>
      <c r="U154" s="20" t="s">
        <v>90</v>
      </c>
      <c r="V154" s="20">
        <v>0</v>
      </c>
      <c r="W154" s="20">
        <v>0</v>
      </c>
      <c r="X154" s="24">
        <f t="shared" si="2"/>
        <v>20</v>
      </c>
      <c r="Y154" s="20">
        <v>0</v>
      </c>
      <c r="Z154" s="20">
        <v>0</v>
      </c>
      <c r="AA154" s="20">
        <v>0</v>
      </c>
      <c r="AB154" s="20">
        <v>0</v>
      </c>
      <c r="AC154" s="22">
        <v>0</v>
      </c>
      <c r="AD154" s="25"/>
      <c r="AE154" s="64"/>
      <c r="AF154" s="18"/>
      <c r="AG154" s="19"/>
      <c r="AH154" s="19"/>
    </row>
    <row r="155" spans="1:34" ht="26.25" customHeight="1">
      <c r="A155" s="20">
        <v>153</v>
      </c>
      <c r="B155" s="20" t="s">
        <v>219</v>
      </c>
      <c r="C155" s="20" t="s">
        <v>133</v>
      </c>
      <c r="D155" s="20" t="s">
        <v>293</v>
      </c>
      <c r="E155" s="20" t="s">
        <v>293</v>
      </c>
      <c r="F155" s="20" t="s">
        <v>293</v>
      </c>
      <c r="G155" s="20" t="s">
        <v>293</v>
      </c>
      <c r="H155" s="23">
        <v>250</v>
      </c>
      <c r="I155" s="23">
        <v>250</v>
      </c>
      <c r="J155" s="23">
        <v>250</v>
      </c>
      <c r="K155" s="23" t="s">
        <v>24</v>
      </c>
      <c r="L155" s="23">
        <v>250</v>
      </c>
      <c r="M155" s="13" t="s">
        <v>35</v>
      </c>
      <c r="N155" s="13" t="s">
        <v>37</v>
      </c>
      <c r="O155" s="23">
        <v>225</v>
      </c>
      <c r="P155" s="23">
        <v>0</v>
      </c>
      <c r="Q155" s="23">
        <v>225</v>
      </c>
      <c r="R155" s="23"/>
      <c r="S155" s="23">
        <v>225</v>
      </c>
      <c r="T155" s="23">
        <v>206.46</v>
      </c>
      <c r="U155" s="20" t="s">
        <v>90</v>
      </c>
      <c r="V155" s="20">
        <v>0</v>
      </c>
      <c r="W155" s="20">
        <v>0</v>
      </c>
      <c r="X155" s="24">
        <f t="shared" si="2"/>
        <v>18.539999999999992</v>
      </c>
      <c r="Y155" s="20">
        <v>0</v>
      </c>
      <c r="Z155" s="20">
        <v>0</v>
      </c>
      <c r="AA155" s="20">
        <v>0</v>
      </c>
      <c r="AB155" s="20">
        <v>0</v>
      </c>
      <c r="AC155" s="22">
        <v>0</v>
      </c>
      <c r="AD155" s="25"/>
      <c r="AE155" s="64"/>
      <c r="AF155" s="18"/>
      <c r="AG155" s="19"/>
      <c r="AH155" s="19"/>
    </row>
    <row r="156" spans="1:34" ht="90.75" customHeight="1">
      <c r="A156" s="20">
        <v>154</v>
      </c>
      <c r="B156" s="13" t="s">
        <v>220</v>
      </c>
      <c r="C156" s="20" t="s">
        <v>133</v>
      </c>
      <c r="D156" s="20" t="s">
        <v>293</v>
      </c>
      <c r="E156" s="20" t="s">
        <v>293</v>
      </c>
      <c r="F156" s="20" t="s">
        <v>293</v>
      </c>
      <c r="G156" s="20" t="s">
        <v>293</v>
      </c>
      <c r="H156" s="23">
        <v>1371</v>
      </c>
      <c r="I156" s="23">
        <v>1371</v>
      </c>
      <c r="J156" s="23">
        <v>1371</v>
      </c>
      <c r="K156" s="23" t="s">
        <v>39</v>
      </c>
      <c r="L156" s="23">
        <v>300</v>
      </c>
      <c r="M156" s="13" t="s">
        <v>35</v>
      </c>
      <c r="N156" s="13" t="s">
        <v>37</v>
      </c>
      <c r="O156" s="23">
        <v>300</v>
      </c>
      <c r="P156" s="20">
        <v>0</v>
      </c>
      <c r="Q156" s="23">
        <v>300</v>
      </c>
      <c r="R156" s="23"/>
      <c r="S156" s="23">
        <v>995</v>
      </c>
      <c r="T156" s="30">
        <v>270</v>
      </c>
      <c r="U156" s="20" t="s">
        <v>221</v>
      </c>
      <c r="V156" s="20">
        <v>0</v>
      </c>
      <c r="W156" s="20">
        <v>0</v>
      </c>
      <c r="X156" s="24">
        <f t="shared" si="2"/>
        <v>30</v>
      </c>
      <c r="Y156" s="20">
        <v>0</v>
      </c>
      <c r="Z156" s="20">
        <v>0</v>
      </c>
      <c r="AA156" s="20">
        <v>0</v>
      </c>
      <c r="AB156" s="20">
        <v>0</v>
      </c>
      <c r="AC156" s="22">
        <v>0</v>
      </c>
      <c r="AD156" s="25"/>
      <c r="AE156" s="64"/>
      <c r="AF156" s="18"/>
      <c r="AG156" s="19"/>
      <c r="AH156" s="19"/>
    </row>
    <row r="157" spans="1:34" ht="27.75" customHeight="1">
      <c r="A157" s="20">
        <v>155</v>
      </c>
      <c r="B157" s="13" t="s">
        <v>222</v>
      </c>
      <c r="C157" s="20" t="s">
        <v>133</v>
      </c>
      <c r="D157" s="20" t="s">
        <v>293</v>
      </c>
      <c r="E157" s="20" t="s">
        <v>293</v>
      </c>
      <c r="F157" s="20" t="s">
        <v>293</v>
      </c>
      <c r="G157" s="20" t="s">
        <v>293</v>
      </c>
      <c r="H157" s="23"/>
      <c r="I157" s="23"/>
      <c r="J157" s="23"/>
      <c r="K157" s="23" t="s">
        <v>39</v>
      </c>
      <c r="L157" s="23">
        <v>55</v>
      </c>
      <c r="M157" s="13" t="s">
        <v>35</v>
      </c>
      <c r="N157" s="13" t="s">
        <v>26</v>
      </c>
      <c r="O157" s="23">
        <v>55</v>
      </c>
      <c r="P157" s="20">
        <v>0</v>
      </c>
      <c r="Q157" s="23">
        <v>55</v>
      </c>
      <c r="R157" s="23"/>
      <c r="S157" s="23">
        <v>55</v>
      </c>
      <c r="T157" s="23">
        <v>49.5</v>
      </c>
      <c r="U157" s="20" t="s">
        <v>90</v>
      </c>
      <c r="V157" s="20">
        <v>0</v>
      </c>
      <c r="W157" s="20">
        <v>0</v>
      </c>
      <c r="X157" s="24">
        <f t="shared" si="2"/>
        <v>5.5</v>
      </c>
      <c r="Y157" s="20">
        <v>0</v>
      </c>
      <c r="Z157" s="20">
        <v>0</v>
      </c>
      <c r="AA157" s="20">
        <v>0</v>
      </c>
      <c r="AB157" s="20">
        <v>0</v>
      </c>
      <c r="AC157" s="22">
        <v>0</v>
      </c>
      <c r="AD157" s="25"/>
      <c r="AE157" s="64"/>
      <c r="AF157" s="18"/>
      <c r="AG157" s="19"/>
      <c r="AH157" s="19"/>
    </row>
    <row r="158" spans="1:34" ht="25.5" customHeight="1">
      <c r="A158" s="20">
        <v>156</v>
      </c>
      <c r="B158" s="13" t="s">
        <v>223</v>
      </c>
      <c r="C158" s="20" t="s">
        <v>133</v>
      </c>
      <c r="D158" s="20" t="s">
        <v>293</v>
      </c>
      <c r="E158" s="20" t="s">
        <v>293</v>
      </c>
      <c r="F158" s="20" t="s">
        <v>293</v>
      </c>
      <c r="G158" s="20" t="s">
        <v>293</v>
      </c>
      <c r="H158" s="23"/>
      <c r="I158" s="23"/>
      <c r="J158" s="23"/>
      <c r="K158" s="23" t="s">
        <v>39</v>
      </c>
      <c r="L158" s="23">
        <v>55</v>
      </c>
      <c r="M158" s="13" t="s">
        <v>35</v>
      </c>
      <c r="N158" s="13" t="s">
        <v>26</v>
      </c>
      <c r="O158" s="23">
        <v>55</v>
      </c>
      <c r="P158" s="20">
        <v>0</v>
      </c>
      <c r="Q158" s="23">
        <v>55</v>
      </c>
      <c r="R158" s="23"/>
      <c r="S158" s="23">
        <v>55</v>
      </c>
      <c r="T158" s="23">
        <v>49.5</v>
      </c>
      <c r="U158" s="20" t="s">
        <v>90</v>
      </c>
      <c r="V158" s="20">
        <v>0</v>
      </c>
      <c r="W158" s="20">
        <v>0</v>
      </c>
      <c r="X158" s="24">
        <f t="shared" si="2"/>
        <v>5.5</v>
      </c>
      <c r="Y158" s="20">
        <v>0</v>
      </c>
      <c r="Z158" s="20">
        <v>0</v>
      </c>
      <c r="AA158" s="20">
        <v>0</v>
      </c>
      <c r="AB158" s="20">
        <v>0</v>
      </c>
      <c r="AC158" s="22">
        <v>0</v>
      </c>
      <c r="AD158" s="25"/>
      <c r="AE158" s="64"/>
      <c r="AF158" s="18"/>
      <c r="AG158" s="19"/>
      <c r="AH158" s="19"/>
    </row>
    <row r="159" spans="1:34" ht="27.75" customHeight="1">
      <c r="A159" s="20">
        <v>157</v>
      </c>
      <c r="B159" s="13" t="s">
        <v>224</v>
      </c>
      <c r="C159" s="20" t="s">
        <v>133</v>
      </c>
      <c r="D159" s="20" t="s">
        <v>293</v>
      </c>
      <c r="E159" s="20" t="s">
        <v>293</v>
      </c>
      <c r="F159" s="20" t="s">
        <v>293</v>
      </c>
      <c r="G159" s="20" t="s">
        <v>293</v>
      </c>
      <c r="H159" s="23"/>
      <c r="I159" s="23"/>
      <c r="J159" s="23"/>
      <c r="K159" s="23" t="s">
        <v>39</v>
      </c>
      <c r="L159" s="23">
        <v>55</v>
      </c>
      <c r="M159" s="13" t="s">
        <v>35</v>
      </c>
      <c r="N159" s="13" t="s">
        <v>26</v>
      </c>
      <c r="O159" s="23">
        <v>55</v>
      </c>
      <c r="P159" s="20">
        <v>0</v>
      </c>
      <c r="Q159" s="23">
        <v>55</v>
      </c>
      <c r="R159" s="23"/>
      <c r="S159" s="23">
        <v>55</v>
      </c>
      <c r="T159" s="23">
        <v>49.5</v>
      </c>
      <c r="U159" s="20" t="s">
        <v>90</v>
      </c>
      <c r="V159" s="20">
        <v>0</v>
      </c>
      <c r="W159" s="20">
        <v>0</v>
      </c>
      <c r="X159" s="24">
        <f t="shared" si="2"/>
        <v>5.5</v>
      </c>
      <c r="Y159" s="20">
        <v>0</v>
      </c>
      <c r="Z159" s="20">
        <v>0</v>
      </c>
      <c r="AA159" s="20">
        <v>0</v>
      </c>
      <c r="AB159" s="20">
        <v>0</v>
      </c>
      <c r="AC159" s="22">
        <v>0</v>
      </c>
      <c r="AD159" s="25"/>
      <c r="AE159" s="64"/>
      <c r="AF159" s="18"/>
      <c r="AG159" s="19"/>
      <c r="AH159" s="19"/>
    </row>
    <row r="160" spans="1:34" ht="39.75" customHeight="1">
      <c r="A160" s="20">
        <v>158</v>
      </c>
      <c r="B160" s="20" t="s">
        <v>225</v>
      </c>
      <c r="C160" s="20" t="s">
        <v>133</v>
      </c>
      <c r="D160" s="20" t="s">
        <v>293</v>
      </c>
      <c r="E160" s="20" t="s">
        <v>293</v>
      </c>
      <c r="F160" s="20" t="s">
        <v>293</v>
      </c>
      <c r="G160" s="20" t="s">
        <v>293</v>
      </c>
      <c r="H160" s="23">
        <v>50</v>
      </c>
      <c r="I160" s="23">
        <v>50</v>
      </c>
      <c r="J160" s="23">
        <v>50</v>
      </c>
      <c r="K160" s="23" t="s">
        <v>39</v>
      </c>
      <c r="L160" s="23">
        <v>50</v>
      </c>
      <c r="M160" s="20" t="s">
        <v>35</v>
      </c>
      <c r="N160" s="20" t="s">
        <v>26</v>
      </c>
      <c r="O160" s="23">
        <v>50</v>
      </c>
      <c r="P160" s="20">
        <v>0</v>
      </c>
      <c r="Q160" s="23">
        <v>50</v>
      </c>
      <c r="R160" s="23"/>
      <c r="S160" s="23">
        <v>25</v>
      </c>
      <c r="T160" s="23">
        <v>25</v>
      </c>
      <c r="U160" s="20" t="s">
        <v>226</v>
      </c>
      <c r="V160" s="20">
        <v>0</v>
      </c>
      <c r="W160" s="20">
        <v>0</v>
      </c>
      <c r="X160" s="24">
        <f t="shared" si="2"/>
        <v>25</v>
      </c>
      <c r="Y160" s="20">
        <v>0</v>
      </c>
      <c r="Z160" s="20">
        <v>0</v>
      </c>
      <c r="AA160" s="20">
        <v>0</v>
      </c>
      <c r="AB160" s="20">
        <v>0</v>
      </c>
      <c r="AC160" s="22">
        <v>0</v>
      </c>
      <c r="AD160" s="25"/>
      <c r="AE160" s="64"/>
      <c r="AF160" s="18"/>
      <c r="AG160" s="19"/>
      <c r="AH160" s="19"/>
    </row>
    <row r="161" spans="1:34" ht="38.25" customHeight="1">
      <c r="A161" s="20">
        <v>159</v>
      </c>
      <c r="B161" s="20" t="s">
        <v>225</v>
      </c>
      <c r="C161" s="20" t="s">
        <v>133</v>
      </c>
      <c r="D161" s="20" t="s">
        <v>293</v>
      </c>
      <c r="E161" s="20" t="s">
        <v>293</v>
      </c>
      <c r="F161" s="20" t="s">
        <v>293</v>
      </c>
      <c r="G161" s="20" t="s">
        <v>293</v>
      </c>
      <c r="H161" s="23">
        <v>50</v>
      </c>
      <c r="I161" s="23">
        <v>50</v>
      </c>
      <c r="J161" s="23">
        <v>50</v>
      </c>
      <c r="K161" s="23" t="s">
        <v>39</v>
      </c>
      <c r="L161" s="23">
        <v>50</v>
      </c>
      <c r="M161" s="20" t="s">
        <v>46</v>
      </c>
      <c r="N161" s="20" t="s">
        <v>37</v>
      </c>
      <c r="O161" s="23">
        <v>50</v>
      </c>
      <c r="P161" s="20">
        <v>0</v>
      </c>
      <c r="Q161" s="23">
        <v>50</v>
      </c>
      <c r="R161" s="23"/>
      <c r="S161" s="23">
        <v>25</v>
      </c>
      <c r="T161" s="23">
        <v>25</v>
      </c>
      <c r="U161" s="20" t="s">
        <v>226</v>
      </c>
      <c r="V161" s="20">
        <v>0</v>
      </c>
      <c r="W161" s="20">
        <v>0</v>
      </c>
      <c r="X161" s="24">
        <f t="shared" si="2"/>
        <v>25</v>
      </c>
      <c r="Y161" s="20">
        <v>0</v>
      </c>
      <c r="Z161" s="20">
        <v>0</v>
      </c>
      <c r="AA161" s="20">
        <v>0</v>
      </c>
      <c r="AB161" s="20">
        <v>0</v>
      </c>
      <c r="AC161" s="22">
        <v>0</v>
      </c>
      <c r="AD161" s="25"/>
      <c r="AE161" s="64"/>
      <c r="AF161" s="18"/>
      <c r="AG161" s="19"/>
      <c r="AH161" s="19"/>
    </row>
    <row r="162" spans="1:34" ht="42" customHeight="1">
      <c r="A162" s="20">
        <v>160</v>
      </c>
      <c r="B162" s="38" t="s">
        <v>227</v>
      </c>
      <c r="C162" s="20" t="s">
        <v>133</v>
      </c>
      <c r="D162" s="38">
        <v>29</v>
      </c>
      <c r="E162" s="38">
        <v>4</v>
      </c>
      <c r="F162" s="38">
        <v>25</v>
      </c>
      <c r="G162" s="38">
        <v>0</v>
      </c>
      <c r="H162" s="39">
        <v>0</v>
      </c>
      <c r="I162" s="39">
        <v>100</v>
      </c>
      <c r="J162" s="39">
        <v>100</v>
      </c>
      <c r="K162" s="38" t="s">
        <v>39</v>
      </c>
      <c r="L162" s="39">
        <v>100</v>
      </c>
      <c r="M162" s="38" t="s">
        <v>36</v>
      </c>
      <c r="N162" s="38" t="s">
        <v>30</v>
      </c>
      <c r="O162" s="39">
        <v>100</v>
      </c>
      <c r="P162" s="20">
        <v>0</v>
      </c>
      <c r="Q162" s="39">
        <v>0</v>
      </c>
      <c r="R162" s="39"/>
      <c r="S162" s="39">
        <v>0</v>
      </c>
      <c r="T162" s="39">
        <v>0</v>
      </c>
      <c r="U162" s="20" t="s">
        <v>228</v>
      </c>
      <c r="V162" s="20">
        <v>100</v>
      </c>
      <c r="W162" s="20">
        <v>0</v>
      </c>
      <c r="X162" s="24">
        <f t="shared" si="2"/>
        <v>0</v>
      </c>
      <c r="Y162" s="20">
        <v>0</v>
      </c>
      <c r="Z162" s="20">
        <v>0</v>
      </c>
      <c r="AA162" s="20">
        <v>0</v>
      </c>
      <c r="AB162" s="20">
        <v>0</v>
      </c>
      <c r="AC162" s="22">
        <v>0</v>
      </c>
      <c r="AD162" s="25"/>
      <c r="AE162" s="64"/>
      <c r="AF162" s="18"/>
      <c r="AG162" s="19"/>
      <c r="AH162" s="19"/>
    </row>
    <row r="163" spans="1:34" ht="34.5" customHeight="1">
      <c r="A163" s="20">
        <v>161</v>
      </c>
      <c r="B163" s="20" t="s">
        <v>229</v>
      </c>
      <c r="C163" s="20" t="s">
        <v>133</v>
      </c>
      <c r="D163" s="20" t="s">
        <v>293</v>
      </c>
      <c r="E163" s="20" t="s">
        <v>293</v>
      </c>
      <c r="F163" s="20" t="s">
        <v>293</v>
      </c>
      <c r="G163" s="20" t="s">
        <v>293</v>
      </c>
      <c r="H163" s="23">
        <v>472.08</v>
      </c>
      <c r="I163" s="23">
        <v>472.08</v>
      </c>
      <c r="J163" s="23">
        <v>357.23</v>
      </c>
      <c r="K163" s="20" t="s">
        <v>69</v>
      </c>
      <c r="L163" s="23">
        <v>472.08</v>
      </c>
      <c r="M163" s="20" t="s">
        <v>230</v>
      </c>
      <c r="N163" s="20" t="s">
        <v>43</v>
      </c>
      <c r="O163" s="23">
        <v>357.23</v>
      </c>
      <c r="P163" s="20">
        <v>0</v>
      </c>
      <c r="Q163" s="23">
        <v>357.23</v>
      </c>
      <c r="R163" s="23"/>
      <c r="S163" s="23">
        <v>357.23</v>
      </c>
      <c r="T163" s="23">
        <v>357.23</v>
      </c>
      <c r="U163" s="20" t="s">
        <v>231</v>
      </c>
      <c r="V163" s="20">
        <v>0</v>
      </c>
      <c r="W163" s="20">
        <v>0</v>
      </c>
      <c r="X163" s="24">
        <f t="shared" si="2"/>
        <v>0</v>
      </c>
      <c r="Y163" s="20">
        <v>0</v>
      </c>
      <c r="Z163" s="20">
        <v>0</v>
      </c>
      <c r="AA163" s="20">
        <v>0</v>
      </c>
      <c r="AB163" s="20">
        <v>0</v>
      </c>
      <c r="AC163" s="22">
        <v>0</v>
      </c>
      <c r="AD163" s="25"/>
      <c r="AE163" s="64"/>
      <c r="AF163" s="18"/>
      <c r="AG163" s="19"/>
      <c r="AH163" s="19"/>
    </row>
    <row r="164" spans="1:34" ht="53.25" customHeight="1">
      <c r="A164" s="20">
        <v>162</v>
      </c>
      <c r="B164" s="20" t="s">
        <v>232</v>
      </c>
      <c r="C164" s="20" t="s">
        <v>133</v>
      </c>
      <c r="D164" s="20" t="s">
        <v>293</v>
      </c>
      <c r="E164" s="20" t="s">
        <v>293</v>
      </c>
      <c r="F164" s="20" t="s">
        <v>293</v>
      </c>
      <c r="G164" s="20" t="s">
        <v>293</v>
      </c>
      <c r="H164" s="23">
        <v>821.84</v>
      </c>
      <c r="I164" s="23">
        <v>210</v>
      </c>
      <c r="J164" s="23">
        <v>210</v>
      </c>
      <c r="K164" s="20" t="s">
        <v>39</v>
      </c>
      <c r="L164" s="23">
        <v>210</v>
      </c>
      <c r="M164" s="20" t="s">
        <v>233</v>
      </c>
      <c r="N164" s="20" t="s">
        <v>37</v>
      </c>
      <c r="O164" s="23">
        <v>210</v>
      </c>
      <c r="P164" s="20">
        <v>0</v>
      </c>
      <c r="Q164" s="23">
        <v>194</v>
      </c>
      <c r="R164" s="23"/>
      <c r="S164" s="23">
        <v>182</v>
      </c>
      <c r="T164" s="23">
        <v>182</v>
      </c>
      <c r="U164" s="20" t="s">
        <v>234</v>
      </c>
      <c r="V164" s="20">
        <v>16</v>
      </c>
      <c r="W164" s="20">
        <v>16</v>
      </c>
      <c r="X164" s="24">
        <f t="shared" si="2"/>
        <v>12</v>
      </c>
      <c r="Y164" s="20">
        <v>0</v>
      </c>
      <c r="Z164" s="20">
        <v>0</v>
      </c>
      <c r="AA164" s="20">
        <v>0</v>
      </c>
      <c r="AB164" s="20">
        <v>0</v>
      </c>
      <c r="AC164" s="22">
        <v>0</v>
      </c>
      <c r="AD164" s="25"/>
      <c r="AE164" s="64"/>
      <c r="AF164" s="18"/>
      <c r="AG164" s="19"/>
      <c r="AH164" s="19"/>
    </row>
    <row r="165" spans="1:34" ht="21.75" customHeight="1">
      <c r="A165" s="20">
        <v>163</v>
      </c>
      <c r="B165" s="20" t="s">
        <v>235</v>
      </c>
      <c r="C165" s="20" t="s">
        <v>133</v>
      </c>
      <c r="D165" s="20">
        <v>13</v>
      </c>
      <c r="E165" s="20">
        <v>5</v>
      </c>
      <c r="F165" s="20">
        <v>8</v>
      </c>
      <c r="G165" s="20">
        <v>0</v>
      </c>
      <c r="H165" s="23">
        <v>0</v>
      </c>
      <c r="I165" s="23">
        <v>87.5</v>
      </c>
      <c r="J165" s="23">
        <v>87.5</v>
      </c>
      <c r="K165" s="20" t="s">
        <v>69</v>
      </c>
      <c r="L165" s="23">
        <v>87.5</v>
      </c>
      <c r="M165" s="20" t="s">
        <v>126</v>
      </c>
      <c r="N165" s="20" t="s">
        <v>41</v>
      </c>
      <c r="O165" s="23">
        <v>87.5</v>
      </c>
      <c r="P165" s="23">
        <v>87.5</v>
      </c>
      <c r="Q165" s="23">
        <v>0</v>
      </c>
      <c r="R165" s="23"/>
      <c r="S165" s="23">
        <v>0</v>
      </c>
      <c r="T165" s="23">
        <v>0</v>
      </c>
      <c r="U165" s="20" t="s">
        <v>363</v>
      </c>
      <c r="V165" s="20">
        <v>0</v>
      </c>
      <c r="W165" s="20">
        <v>0</v>
      </c>
      <c r="X165" s="24">
        <f t="shared" si="2"/>
        <v>0</v>
      </c>
      <c r="Y165" s="20">
        <v>0</v>
      </c>
      <c r="Z165" s="22">
        <v>87.5</v>
      </c>
      <c r="AA165" s="20">
        <v>0</v>
      </c>
      <c r="AB165" s="20">
        <v>0</v>
      </c>
      <c r="AC165" s="22">
        <v>0</v>
      </c>
      <c r="AD165" s="25"/>
      <c r="AE165" s="64"/>
      <c r="AF165" s="18"/>
      <c r="AG165" s="19"/>
      <c r="AH165" s="19"/>
    </row>
    <row r="166" spans="1:34" ht="19.5" customHeight="1">
      <c r="A166" s="20">
        <v>164</v>
      </c>
      <c r="B166" s="20" t="s">
        <v>236</v>
      </c>
      <c r="C166" s="20" t="s">
        <v>133</v>
      </c>
      <c r="D166" s="20">
        <v>19</v>
      </c>
      <c r="E166" s="20">
        <v>0</v>
      </c>
      <c r="F166" s="20">
        <v>19</v>
      </c>
      <c r="G166" s="20">
        <v>10</v>
      </c>
      <c r="H166" s="23">
        <v>500</v>
      </c>
      <c r="I166" s="23">
        <v>500</v>
      </c>
      <c r="J166" s="23">
        <v>500</v>
      </c>
      <c r="K166" s="20" t="s">
        <v>69</v>
      </c>
      <c r="L166" s="23">
        <v>500</v>
      </c>
      <c r="M166" s="20" t="s">
        <v>114</v>
      </c>
      <c r="N166" s="20" t="s">
        <v>47</v>
      </c>
      <c r="O166" s="23">
        <v>500</v>
      </c>
      <c r="P166" s="23">
        <v>0</v>
      </c>
      <c r="Q166" s="23">
        <v>478.07</v>
      </c>
      <c r="R166" s="23"/>
      <c r="S166" s="23">
        <v>500</v>
      </c>
      <c r="T166" s="23">
        <v>449.6</v>
      </c>
      <c r="U166" s="20" t="s">
        <v>362</v>
      </c>
      <c r="V166" s="20">
        <v>21.93</v>
      </c>
      <c r="W166" s="20">
        <v>21.93</v>
      </c>
      <c r="X166" s="24">
        <f t="shared" si="2"/>
        <v>28.46999999999997</v>
      </c>
      <c r="Y166" s="20">
        <v>0</v>
      </c>
      <c r="Z166" s="20">
        <v>0</v>
      </c>
      <c r="AA166" s="20">
        <v>0</v>
      </c>
      <c r="AB166" s="20">
        <v>0</v>
      </c>
      <c r="AC166" s="22">
        <v>0</v>
      </c>
      <c r="AD166" s="25"/>
      <c r="AE166" s="64"/>
      <c r="AF166" s="18"/>
      <c r="AG166" s="19"/>
      <c r="AH166" s="19"/>
    </row>
    <row r="167" spans="1:34" ht="30">
      <c r="A167" s="20">
        <v>165</v>
      </c>
      <c r="B167" s="20" t="s">
        <v>237</v>
      </c>
      <c r="C167" s="20" t="s">
        <v>133</v>
      </c>
      <c r="D167" s="20" t="s">
        <v>293</v>
      </c>
      <c r="E167" s="20" t="s">
        <v>293</v>
      </c>
      <c r="F167" s="20" t="s">
        <v>293</v>
      </c>
      <c r="G167" s="20" t="s">
        <v>293</v>
      </c>
      <c r="H167" s="23">
        <v>400</v>
      </c>
      <c r="I167" s="23">
        <v>400</v>
      </c>
      <c r="J167" s="23">
        <v>400</v>
      </c>
      <c r="K167" s="20" t="s">
        <v>69</v>
      </c>
      <c r="L167" s="23">
        <v>400</v>
      </c>
      <c r="M167" s="20" t="s">
        <v>25</v>
      </c>
      <c r="N167" s="20" t="s">
        <v>105</v>
      </c>
      <c r="O167" s="23">
        <v>360</v>
      </c>
      <c r="P167" s="23">
        <v>180</v>
      </c>
      <c r="Q167" s="23">
        <v>180</v>
      </c>
      <c r="R167" s="23"/>
      <c r="S167" s="23">
        <v>400</v>
      </c>
      <c r="T167" s="23">
        <v>0</v>
      </c>
      <c r="U167" s="20" t="s">
        <v>90</v>
      </c>
      <c r="V167" s="20">
        <v>180</v>
      </c>
      <c r="W167" s="20">
        <v>180</v>
      </c>
      <c r="X167" s="24">
        <f t="shared" si="2"/>
        <v>180</v>
      </c>
      <c r="Y167" s="22">
        <v>0</v>
      </c>
      <c r="Z167" s="22">
        <v>0</v>
      </c>
      <c r="AA167" s="22">
        <v>0</v>
      </c>
      <c r="AB167" s="22">
        <v>180</v>
      </c>
      <c r="AC167" s="22">
        <v>180</v>
      </c>
      <c r="AD167" s="25"/>
      <c r="AE167" s="64"/>
      <c r="AF167" s="18"/>
      <c r="AG167" s="19"/>
      <c r="AH167" s="19"/>
    </row>
    <row r="168" spans="1:34" ht="45">
      <c r="A168" s="20">
        <v>166</v>
      </c>
      <c r="B168" s="20" t="s">
        <v>238</v>
      </c>
      <c r="C168" s="20" t="s">
        <v>133</v>
      </c>
      <c r="D168" s="20" t="s">
        <v>293</v>
      </c>
      <c r="E168" s="20" t="s">
        <v>293</v>
      </c>
      <c r="F168" s="20" t="s">
        <v>293</v>
      </c>
      <c r="G168" s="20" t="s">
        <v>293</v>
      </c>
      <c r="H168" s="23">
        <v>500</v>
      </c>
      <c r="I168" s="23">
        <v>500</v>
      </c>
      <c r="J168" s="23">
        <v>500</v>
      </c>
      <c r="K168" s="20" t="s">
        <v>69</v>
      </c>
      <c r="L168" s="23">
        <v>500</v>
      </c>
      <c r="M168" s="20" t="s">
        <v>35</v>
      </c>
      <c r="N168" s="20" t="s">
        <v>43</v>
      </c>
      <c r="O168" s="23">
        <v>450</v>
      </c>
      <c r="P168" s="23">
        <v>0</v>
      </c>
      <c r="Q168" s="23">
        <v>450</v>
      </c>
      <c r="R168" s="23"/>
      <c r="S168" s="23">
        <v>450</v>
      </c>
      <c r="T168" s="23">
        <v>0</v>
      </c>
      <c r="U168" s="20" t="s">
        <v>90</v>
      </c>
      <c r="V168" s="20">
        <v>0</v>
      </c>
      <c r="W168" s="20">
        <v>0</v>
      </c>
      <c r="X168" s="24">
        <f t="shared" si="2"/>
        <v>450</v>
      </c>
      <c r="Y168" s="22">
        <v>0</v>
      </c>
      <c r="Z168" s="22">
        <v>0</v>
      </c>
      <c r="AA168" s="22">
        <v>0</v>
      </c>
      <c r="AB168" s="22">
        <v>0</v>
      </c>
      <c r="AC168" s="22">
        <v>0</v>
      </c>
      <c r="AD168" s="25"/>
      <c r="AE168" s="64"/>
      <c r="AF168" s="18"/>
      <c r="AG168" s="19"/>
      <c r="AH168" s="19"/>
    </row>
    <row r="169" spans="1:34" ht="25.5" customHeight="1">
      <c r="A169" s="20">
        <v>167</v>
      </c>
      <c r="B169" s="20" t="s">
        <v>156</v>
      </c>
      <c r="C169" s="20" t="s">
        <v>239</v>
      </c>
      <c r="D169" s="20" t="s">
        <v>293</v>
      </c>
      <c r="E169" s="20" t="s">
        <v>293</v>
      </c>
      <c r="F169" s="20" t="s">
        <v>293</v>
      </c>
      <c r="G169" s="20" t="s">
        <v>293</v>
      </c>
      <c r="H169" s="23">
        <v>2.5</v>
      </c>
      <c r="I169" s="23">
        <v>2.5</v>
      </c>
      <c r="J169" s="23">
        <v>2.5</v>
      </c>
      <c r="K169" s="23" t="s">
        <v>39</v>
      </c>
      <c r="L169" s="23">
        <v>2.5</v>
      </c>
      <c r="M169" s="20" t="s">
        <v>36</v>
      </c>
      <c r="N169" s="20" t="s">
        <v>30</v>
      </c>
      <c r="O169" s="23">
        <v>2.5</v>
      </c>
      <c r="P169" s="23">
        <v>0</v>
      </c>
      <c r="Q169" s="23">
        <v>2.5</v>
      </c>
      <c r="R169" s="23" t="s">
        <v>293</v>
      </c>
      <c r="S169" s="23">
        <v>2.5</v>
      </c>
      <c r="T169" s="23">
        <v>2.5</v>
      </c>
      <c r="U169" s="20" t="s">
        <v>90</v>
      </c>
      <c r="V169" s="20">
        <v>0</v>
      </c>
      <c r="W169" s="20">
        <v>0</v>
      </c>
      <c r="X169" s="24">
        <f t="shared" si="2"/>
        <v>0</v>
      </c>
      <c r="Y169" s="20">
        <v>0</v>
      </c>
      <c r="Z169" s="20">
        <v>0</v>
      </c>
      <c r="AA169" s="20">
        <v>0</v>
      </c>
      <c r="AB169" s="20">
        <v>0</v>
      </c>
      <c r="AC169" s="22">
        <v>0</v>
      </c>
      <c r="AD169" s="25"/>
      <c r="AE169" s="64"/>
      <c r="AF169" s="18"/>
      <c r="AG169" s="19"/>
      <c r="AH169" s="19"/>
    </row>
    <row r="170" spans="1:34" ht="26.25" customHeight="1">
      <c r="A170" s="20">
        <v>168</v>
      </c>
      <c r="B170" s="20" t="s">
        <v>240</v>
      </c>
      <c r="C170" s="20" t="s">
        <v>241</v>
      </c>
      <c r="D170" s="20">
        <v>34</v>
      </c>
      <c r="E170" s="20">
        <v>17</v>
      </c>
      <c r="F170" s="20">
        <v>0</v>
      </c>
      <c r="G170" s="20">
        <v>17</v>
      </c>
      <c r="H170" s="23">
        <v>171</v>
      </c>
      <c r="I170" s="23">
        <v>171</v>
      </c>
      <c r="J170" s="23">
        <v>171</v>
      </c>
      <c r="K170" s="20" t="s">
        <v>24</v>
      </c>
      <c r="L170" s="23">
        <v>171</v>
      </c>
      <c r="M170" s="20" t="s">
        <v>25</v>
      </c>
      <c r="N170" s="20" t="s">
        <v>26</v>
      </c>
      <c r="O170" s="23">
        <v>171</v>
      </c>
      <c r="P170" s="23">
        <v>0</v>
      </c>
      <c r="Q170" s="23">
        <v>76.95</v>
      </c>
      <c r="R170" s="23" t="s">
        <v>293</v>
      </c>
      <c r="S170" s="23">
        <v>76.95</v>
      </c>
      <c r="T170" s="23">
        <v>76.95</v>
      </c>
      <c r="U170" s="20" t="s">
        <v>242</v>
      </c>
      <c r="V170" s="20">
        <v>94.05</v>
      </c>
      <c r="W170" s="20">
        <v>94.05</v>
      </c>
      <c r="X170" s="24">
        <f t="shared" si="2"/>
        <v>0</v>
      </c>
      <c r="Y170" s="20">
        <v>0</v>
      </c>
      <c r="Z170" s="20">
        <v>0</v>
      </c>
      <c r="AA170" s="20">
        <v>0</v>
      </c>
      <c r="AB170" s="20">
        <v>0</v>
      </c>
      <c r="AC170" s="22">
        <v>0</v>
      </c>
      <c r="AD170" s="25"/>
      <c r="AE170" s="64"/>
      <c r="AF170" s="18"/>
      <c r="AG170" s="19"/>
      <c r="AH170" s="19"/>
    </row>
    <row r="171" spans="1:34" ht="39.75" customHeight="1">
      <c r="A171" s="20">
        <v>169</v>
      </c>
      <c r="B171" s="20" t="s">
        <v>243</v>
      </c>
      <c r="C171" s="20" t="s">
        <v>241</v>
      </c>
      <c r="D171" s="20">
        <v>14</v>
      </c>
      <c r="E171" s="20">
        <v>0</v>
      </c>
      <c r="F171" s="20">
        <v>9</v>
      </c>
      <c r="G171" s="20">
        <v>5</v>
      </c>
      <c r="H171" s="40"/>
      <c r="I171" s="23">
        <v>100</v>
      </c>
      <c r="J171" s="23">
        <v>100</v>
      </c>
      <c r="K171" s="20" t="s">
        <v>39</v>
      </c>
      <c r="L171" s="23">
        <v>100</v>
      </c>
      <c r="M171" s="20" t="s">
        <v>40</v>
      </c>
      <c r="N171" s="20" t="s">
        <v>44</v>
      </c>
      <c r="O171" s="23">
        <v>100</v>
      </c>
      <c r="P171" s="23">
        <v>100</v>
      </c>
      <c r="Q171" s="23">
        <v>0</v>
      </c>
      <c r="R171" s="23" t="s">
        <v>293</v>
      </c>
      <c r="S171" s="23">
        <v>0</v>
      </c>
      <c r="T171" s="23">
        <v>0</v>
      </c>
      <c r="U171" s="20" t="s">
        <v>244</v>
      </c>
      <c r="V171" s="20">
        <v>0</v>
      </c>
      <c r="W171" s="20">
        <v>0</v>
      </c>
      <c r="X171" s="24">
        <f t="shared" si="2"/>
        <v>0</v>
      </c>
      <c r="Y171" s="20">
        <v>0</v>
      </c>
      <c r="Z171" s="20">
        <v>0</v>
      </c>
      <c r="AA171" s="20">
        <v>0</v>
      </c>
      <c r="AB171" s="22">
        <v>100</v>
      </c>
      <c r="AC171" s="22">
        <v>0</v>
      </c>
      <c r="AD171" s="25"/>
      <c r="AE171" s="64"/>
      <c r="AF171" s="18"/>
      <c r="AG171" s="19"/>
      <c r="AH171" s="19"/>
    </row>
    <row r="172" spans="1:34" ht="27.75" customHeight="1">
      <c r="A172" s="20">
        <v>170</v>
      </c>
      <c r="B172" s="20" t="s">
        <v>245</v>
      </c>
      <c r="C172" s="41" t="s">
        <v>246</v>
      </c>
      <c r="D172" s="20">
        <v>28</v>
      </c>
      <c r="E172" s="20">
        <v>19</v>
      </c>
      <c r="F172" s="20">
        <v>12</v>
      </c>
      <c r="G172" s="20">
        <v>-3</v>
      </c>
      <c r="H172" s="23">
        <v>800</v>
      </c>
      <c r="I172" s="23">
        <v>800</v>
      </c>
      <c r="J172" s="23">
        <v>800</v>
      </c>
      <c r="K172" s="20" t="s">
        <v>39</v>
      </c>
      <c r="L172" s="23">
        <v>500</v>
      </c>
      <c r="M172" s="20" t="s">
        <v>25</v>
      </c>
      <c r="N172" s="20" t="s">
        <v>37</v>
      </c>
      <c r="O172" s="23">
        <v>500</v>
      </c>
      <c r="P172" s="23">
        <v>50</v>
      </c>
      <c r="Q172" s="23">
        <v>450</v>
      </c>
      <c r="R172" s="23"/>
      <c r="S172" s="23">
        <v>450</v>
      </c>
      <c r="T172" s="23">
        <v>450</v>
      </c>
      <c r="U172" s="20" t="s">
        <v>247</v>
      </c>
      <c r="V172" s="20">
        <v>0</v>
      </c>
      <c r="W172" s="20">
        <v>0</v>
      </c>
      <c r="X172" s="24">
        <f t="shared" si="2"/>
        <v>0</v>
      </c>
      <c r="Y172" s="20">
        <v>50</v>
      </c>
      <c r="Z172" s="20">
        <v>0</v>
      </c>
      <c r="AA172" s="20">
        <v>0</v>
      </c>
      <c r="AB172" s="20">
        <v>0</v>
      </c>
      <c r="AC172" s="22">
        <v>0</v>
      </c>
      <c r="AD172" s="25"/>
      <c r="AE172" s="64"/>
      <c r="AF172" s="18"/>
      <c r="AG172" s="19"/>
      <c r="AH172" s="19"/>
    </row>
    <row r="173" spans="1:34" ht="24.75" customHeight="1">
      <c r="A173" s="20">
        <v>171</v>
      </c>
      <c r="B173" s="20" t="s">
        <v>245</v>
      </c>
      <c r="C173" s="41" t="s">
        <v>246</v>
      </c>
      <c r="D173" s="20">
        <v>28</v>
      </c>
      <c r="E173" s="20">
        <v>19</v>
      </c>
      <c r="F173" s="20">
        <v>12</v>
      </c>
      <c r="G173" s="20">
        <v>-3</v>
      </c>
      <c r="H173" s="23"/>
      <c r="I173" s="23"/>
      <c r="J173" s="23"/>
      <c r="K173" s="20" t="s">
        <v>39</v>
      </c>
      <c r="L173" s="23">
        <v>300</v>
      </c>
      <c r="M173" s="20" t="s">
        <v>40</v>
      </c>
      <c r="N173" s="20" t="s">
        <v>41</v>
      </c>
      <c r="O173" s="23">
        <v>300</v>
      </c>
      <c r="P173" s="23">
        <v>300</v>
      </c>
      <c r="Q173" s="23">
        <v>0</v>
      </c>
      <c r="R173" s="23"/>
      <c r="S173" s="23">
        <v>0</v>
      </c>
      <c r="T173" s="23">
        <v>0</v>
      </c>
      <c r="U173" s="20" t="s">
        <v>247</v>
      </c>
      <c r="V173" s="20">
        <v>0</v>
      </c>
      <c r="W173" s="20">
        <v>0</v>
      </c>
      <c r="X173" s="24">
        <f t="shared" si="2"/>
        <v>0</v>
      </c>
      <c r="Y173" s="20">
        <v>300</v>
      </c>
      <c r="Z173" s="20">
        <v>0</v>
      </c>
      <c r="AA173" s="20">
        <v>0</v>
      </c>
      <c r="AB173" s="20">
        <v>0</v>
      </c>
      <c r="AC173" s="22">
        <v>0</v>
      </c>
      <c r="AD173" s="25"/>
      <c r="AE173" s="64"/>
      <c r="AF173" s="18"/>
      <c r="AG173" s="19"/>
      <c r="AH173" s="19"/>
    </row>
    <row r="174" spans="1:34" ht="48.75" customHeight="1">
      <c r="A174" s="20">
        <v>172</v>
      </c>
      <c r="B174" s="13" t="s">
        <v>248</v>
      </c>
      <c r="C174" s="41" t="s">
        <v>249</v>
      </c>
      <c r="D174" s="20" t="s">
        <v>293</v>
      </c>
      <c r="E174" s="20" t="s">
        <v>293</v>
      </c>
      <c r="F174" s="20" t="s">
        <v>293</v>
      </c>
      <c r="G174" s="20" t="s">
        <v>293</v>
      </c>
      <c r="H174" s="23">
        <v>30.2</v>
      </c>
      <c r="I174" s="23">
        <v>30.2</v>
      </c>
      <c r="J174" s="23">
        <v>30.2</v>
      </c>
      <c r="K174" s="20" t="s">
        <v>24</v>
      </c>
      <c r="L174" s="23">
        <v>30.2</v>
      </c>
      <c r="M174" s="15" t="s">
        <v>46</v>
      </c>
      <c r="N174" s="15" t="s">
        <v>37</v>
      </c>
      <c r="O174" s="23">
        <v>30.2</v>
      </c>
      <c r="P174" s="20">
        <v>0</v>
      </c>
      <c r="Q174" s="23">
        <v>30.2</v>
      </c>
      <c r="R174" s="42" t="s">
        <v>293</v>
      </c>
      <c r="S174" s="23">
        <v>30.2</v>
      </c>
      <c r="T174" s="23">
        <v>0</v>
      </c>
      <c r="U174" s="20" t="s">
        <v>90</v>
      </c>
      <c r="V174" s="20">
        <v>0</v>
      </c>
      <c r="W174" s="20">
        <v>0</v>
      </c>
      <c r="X174" s="24">
        <f t="shared" si="2"/>
        <v>30.2</v>
      </c>
      <c r="Y174" s="20">
        <v>0</v>
      </c>
      <c r="Z174" s="20">
        <v>0</v>
      </c>
      <c r="AA174" s="20">
        <v>0</v>
      </c>
      <c r="AB174" s="20">
        <v>0</v>
      </c>
      <c r="AC174" s="22">
        <v>0</v>
      </c>
      <c r="AD174" s="25"/>
      <c r="AE174" s="64"/>
      <c r="AF174" s="18"/>
      <c r="AG174" s="19"/>
      <c r="AH174" s="19"/>
    </row>
    <row r="175" spans="1:34" ht="42.75" customHeight="1">
      <c r="A175" s="20">
        <v>173</v>
      </c>
      <c r="B175" s="13" t="s">
        <v>250</v>
      </c>
      <c r="C175" s="41" t="s">
        <v>249</v>
      </c>
      <c r="D175" s="20" t="s">
        <v>293</v>
      </c>
      <c r="E175" s="20" t="s">
        <v>293</v>
      </c>
      <c r="F175" s="20" t="s">
        <v>293</v>
      </c>
      <c r="G175" s="20" t="s">
        <v>293</v>
      </c>
      <c r="H175" s="23">
        <v>15</v>
      </c>
      <c r="I175" s="23">
        <v>15</v>
      </c>
      <c r="J175" s="23">
        <v>15</v>
      </c>
      <c r="K175" s="20" t="s">
        <v>24</v>
      </c>
      <c r="L175" s="23">
        <v>15</v>
      </c>
      <c r="M175" s="15" t="s">
        <v>46</v>
      </c>
      <c r="N175" s="15" t="s">
        <v>37</v>
      </c>
      <c r="O175" s="23">
        <v>15</v>
      </c>
      <c r="P175" s="20">
        <v>0</v>
      </c>
      <c r="Q175" s="23">
        <v>15</v>
      </c>
      <c r="R175" s="42" t="s">
        <v>293</v>
      </c>
      <c r="S175" s="23">
        <v>15</v>
      </c>
      <c r="T175" s="23">
        <v>0</v>
      </c>
      <c r="U175" s="20" t="s">
        <v>90</v>
      </c>
      <c r="V175" s="20">
        <v>0</v>
      </c>
      <c r="W175" s="20">
        <v>0</v>
      </c>
      <c r="X175" s="24">
        <f t="shared" si="2"/>
        <v>15</v>
      </c>
      <c r="Y175" s="20">
        <v>0</v>
      </c>
      <c r="Z175" s="20">
        <v>0</v>
      </c>
      <c r="AA175" s="20">
        <v>0</v>
      </c>
      <c r="AB175" s="20">
        <v>0</v>
      </c>
      <c r="AC175" s="22">
        <v>0</v>
      </c>
      <c r="AD175" s="25"/>
      <c r="AE175" s="64"/>
      <c r="AF175" s="18"/>
      <c r="AG175" s="19"/>
      <c r="AH175" s="19"/>
    </row>
    <row r="176" spans="1:34" ht="63.75" customHeight="1">
      <c r="A176" s="20">
        <v>174</v>
      </c>
      <c r="B176" s="13" t="s">
        <v>251</v>
      </c>
      <c r="C176" s="20" t="s">
        <v>241</v>
      </c>
      <c r="D176" s="20" t="s">
        <v>293</v>
      </c>
      <c r="E176" s="20" t="s">
        <v>293</v>
      </c>
      <c r="F176" s="20" t="s">
        <v>293</v>
      </c>
      <c r="G176" s="20" t="s">
        <v>293</v>
      </c>
      <c r="H176" s="23">
        <v>300</v>
      </c>
      <c r="I176" s="23">
        <v>300</v>
      </c>
      <c r="J176" s="23">
        <v>300</v>
      </c>
      <c r="K176" s="20" t="s">
        <v>24</v>
      </c>
      <c r="L176" s="23">
        <v>300</v>
      </c>
      <c r="M176" s="15" t="s">
        <v>46</v>
      </c>
      <c r="N176" s="15" t="s">
        <v>37</v>
      </c>
      <c r="O176" s="23">
        <v>300</v>
      </c>
      <c r="P176" s="20">
        <v>0</v>
      </c>
      <c r="Q176" s="23">
        <v>300</v>
      </c>
      <c r="R176" s="23" t="s">
        <v>293</v>
      </c>
      <c r="S176" s="23">
        <v>300</v>
      </c>
      <c r="T176" s="23">
        <v>0</v>
      </c>
      <c r="U176" s="20" t="s">
        <v>90</v>
      </c>
      <c r="V176" s="20">
        <v>0</v>
      </c>
      <c r="W176" s="20">
        <v>0</v>
      </c>
      <c r="X176" s="24">
        <f t="shared" si="2"/>
        <v>300</v>
      </c>
      <c r="Y176" s="20">
        <v>0</v>
      </c>
      <c r="Z176" s="20">
        <v>0</v>
      </c>
      <c r="AA176" s="20">
        <v>0</v>
      </c>
      <c r="AB176" s="20">
        <v>0</v>
      </c>
      <c r="AC176" s="22">
        <v>0</v>
      </c>
      <c r="AD176" s="25"/>
      <c r="AE176" s="64"/>
      <c r="AF176" s="18"/>
      <c r="AG176" s="19"/>
      <c r="AH176" s="19"/>
    </row>
    <row r="177" spans="1:34" ht="122.25" customHeight="1">
      <c r="A177" s="20">
        <v>175</v>
      </c>
      <c r="B177" s="13" t="s">
        <v>252</v>
      </c>
      <c r="C177" s="41" t="s">
        <v>246</v>
      </c>
      <c r="D177" s="20" t="s">
        <v>293</v>
      </c>
      <c r="E177" s="20" t="s">
        <v>293</v>
      </c>
      <c r="F177" s="20" t="s">
        <v>293</v>
      </c>
      <c r="G177" s="20" t="s">
        <v>293</v>
      </c>
      <c r="H177" s="23">
        <v>135</v>
      </c>
      <c r="I177" s="23">
        <v>135</v>
      </c>
      <c r="J177" s="23">
        <v>135</v>
      </c>
      <c r="K177" s="20" t="s">
        <v>24</v>
      </c>
      <c r="L177" s="23">
        <v>126</v>
      </c>
      <c r="M177" s="23" t="s">
        <v>46</v>
      </c>
      <c r="N177" s="23" t="s">
        <v>37</v>
      </c>
      <c r="O177" s="23">
        <v>126</v>
      </c>
      <c r="P177" s="20">
        <v>0</v>
      </c>
      <c r="Q177" s="23">
        <v>126</v>
      </c>
      <c r="R177" s="23" t="s">
        <v>293</v>
      </c>
      <c r="S177" s="23">
        <v>126</v>
      </c>
      <c r="T177" s="23">
        <v>0</v>
      </c>
      <c r="U177" s="20" t="s">
        <v>90</v>
      </c>
      <c r="V177" s="20">
        <v>0</v>
      </c>
      <c r="W177" s="20">
        <v>0</v>
      </c>
      <c r="X177" s="24">
        <f t="shared" si="2"/>
        <v>126</v>
      </c>
      <c r="Y177" s="20">
        <v>0</v>
      </c>
      <c r="Z177" s="20">
        <v>0</v>
      </c>
      <c r="AA177" s="20">
        <v>0</v>
      </c>
      <c r="AB177" s="20">
        <v>0</v>
      </c>
      <c r="AC177" s="22">
        <v>0</v>
      </c>
      <c r="AD177" s="25"/>
      <c r="AE177" s="64"/>
      <c r="AF177" s="18"/>
      <c r="AG177" s="19"/>
      <c r="AH177" s="19"/>
    </row>
    <row r="178" spans="1:34" ht="25.5" customHeight="1">
      <c r="A178" s="20">
        <v>176</v>
      </c>
      <c r="B178" s="13" t="s">
        <v>253</v>
      </c>
      <c r="C178" s="41" t="s">
        <v>254</v>
      </c>
      <c r="D178" s="20" t="s">
        <v>293</v>
      </c>
      <c r="E178" s="20" t="s">
        <v>293</v>
      </c>
      <c r="F178" s="20" t="s">
        <v>293</v>
      </c>
      <c r="G178" s="20" t="s">
        <v>293</v>
      </c>
      <c r="H178" s="15">
        <v>22</v>
      </c>
      <c r="I178" s="23">
        <v>22</v>
      </c>
      <c r="J178" s="23">
        <v>22</v>
      </c>
      <c r="K178" s="20" t="s">
        <v>24</v>
      </c>
      <c r="L178" s="15">
        <v>22</v>
      </c>
      <c r="M178" s="15" t="s">
        <v>36</v>
      </c>
      <c r="N178" s="15" t="s">
        <v>26</v>
      </c>
      <c r="O178" s="15">
        <v>22</v>
      </c>
      <c r="P178" s="20">
        <v>0</v>
      </c>
      <c r="Q178" s="15">
        <v>22</v>
      </c>
      <c r="R178" s="22"/>
      <c r="S178" s="23">
        <v>22</v>
      </c>
      <c r="T178" s="30">
        <v>22</v>
      </c>
      <c r="U178" s="20" t="s">
        <v>90</v>
      </c>
      <c r="V178" s="20">
        <v>0</v>
      </c>
      <c r="W178" s="20">
        <v>0</v>
      </c>
      <c r="X178" s="24">
        <f t="shared" si="2"/>
        <v>0</v>
      </c>
      <c r="Y178" s="20">
        <v>0</v>
      </c>
      <c r="Z178" s="20">
        <v>0</v>
      </c>
      <c r="AA178" s="20">
        <v>0</v>
      </c>
      <c r="AB178" s="20">
        <v>0</v>
      </c>
      <c r="AC178" s="22">
        <v>0</v>
      </c>
      <c r="AD178" s="25"/>
      <c r="AE178" s="64"/>
      <c r="AF178" s="18"/>
      <c r="AG178" s="19"/>
      <c r="AH178" s="19"/>
    </row>
    <row r="179" spans="1:34" ht="25.5" customHeight="1">
      <c r="A179" s="20">
        <v>177</v>
      </c>
      <c r="B179" s="20" t="s">
        <v>341</v>
      </c>
      <c r="C179" s="20" t="s">
        <v>342</v>
      </c>
      <c r="D179" s="20" t="s">
        <v>293</v>
      </c>
      <c r="E179" s="20" t="s">
        <v>293</v>
      </c>
      <c r="F179" s="20" t="s">
        <v>293</v>
      </c>
      <c r="G179" s="20" t="s">
        <v>293</v>
      </c>
      <c r="H179" s="22">
        <v>21.49</v>
      </c>
      <c r="I179" s="22">
        <v>21.49</v>
      </c>
      <c r="J179" s="22">
        <v>21.49</v>
      </c>
      <c r="K179" s="20" t="s">
        <v>24</v>
      </c>
      <c r="L179" s="22">
        <v>21.49</v>
      </c>
      <c r="M179" s="20" t="s">
        <v>46</v>
      </c>
      <c r="N179" s="20" t="s">
        <v>26</v>
      </c>
      <c r="O179" s="22">
        <v>10.75</v>
      </c>
      <c r="P179" s="20">
        <v>0</v>
      </c>
      <c r="Q179" s="22">
        <v>10.75</v>
      </c>
      <c r="R179" s="22"/>
      <c r="S179" s="22">
        <v>10.75</v>
      </c>
      <c r="T179" s="22">
        <v>10.75</v>
      </c>
      <c r="U179" s="20" t="s">
        <v>90</v>
      </c>
      <c r="V179" s="20">
        <v>0</v>
      </c>
      <c r="W179" s="20">
        <v>0</v>
      </c>
      <c r="X179" s="24">
        <f t="shared" si="2"/>
        <v>0</v>
      </c>
      <c r="Y179" s="20">
        <v>0</v>
      </c>
      <c r="Z179" s="20">
        <v>0</v>
      </c>
      <c r="AA179" s="20">
        <v>0</v>
      </c>
      <c r="AB179" s="20">
        <v>0</v>
      </c>
      <c r="AC179" s="22">
        <v>0</v>
      </c>
      <c r="AD179" s="25"/>
      <c r="AE179" s="64"/>
      <c r="AF179" s="18"/>
      <c r="AG179" s="19"/>
      <c r="AH179" s="19"/>
    </row>
    <row r="180" spans="1:34" ht="25.5" customHeight="1">
      <c r="A180" s="20">
        <v>178</v>
      </c>
      <c r="B180" s="13" t="s">
        <v>348</v>
      </c>
      <c r="C180" s="20" t="s">
        <v>342</v>
      </c>
      <c r="D180" s="20" t="s">
        <v>293</v>
      </c>
      <c r="E180" s="20" t="s">
        <v>293</v>
      </c>
      <c r="F180" s="20" t="s">
        <v>293</v>
      </c>
      <c r="G180" s="20" t="s">
        <v>293</v>
      </c>
      <c r="H180" s="14">
        <v>110.06</v>
      </c>
      <c r="I180" s="14">
        <v>110.06</v>
      </c>
      <c r="J180" s="14">
        <v>110.06</v>
      </c>
      <c r="K180" s="20" t="s">
        <v>24</v>
      </c>
      <c r="L180" s="14">
        <v>110.06</v>
      </c>
      <c r="M180" s="20" t="s">
        <v>35</v>
      </c>
      <c r="N180" s="20" t="s">
        <v>47</v>
      </c>
      <c r="O180" s="14">
        <v>109.79</v>
      </c>
      <c r="P180" s="20">
        <v>0</v>
      </c>
      <c r="Q180" s="14">
        <v>109.79</v>
      </c>
      <c r="R180" s="22"/>
      <c r="S180" s="22">
        <v>99.05</v>
      </c>
      <c r="T180" s="22">
        <v>99.05</v>
      </c>
      <c r="U180" s="20" t="s">
        <v>90</v>
      </c>
      <c r="V180" s="20">
        <v>0</v>
      </c>
      <c r="W180" s="20">
        <v>0</v>
      </c>
      <c r="X180" s="24">
        <f t="shared" si="2"/>
        <v>10.740000000000009</v>
      </c>
      <c r="Y180" s="20">
        <v>0</v>
      </c>
      <c r="Z180" s="20">
        <v>0</v>
      </c>
      <c r="AA180" s="20">
        <v>0</v>
      </c>
      <c r="AB180" s="20">
        <v>0</v>
      </c>
      <c r="AC180" s="22">
        <v>0</v>
      </c>
      <c r="AD180" s="25"/>
      <c r="AE180" s="64"/>
      <c r="AF180" s="18"/>
      <c r="AG180" s="19"/>
      <c r="AH180" s="19"/>
    </row>
    <row r="181" spans="1:34" ht="39.75" customHeight="1">
      <c r="A181" s="20">
        <v>179</v>
      </c>
      <c r="B181" s="13" t="s">
        <v>255</v>
      </c>
      <c r="C181" s="41" t="s">
        <v>256</v>
      </c>
      <c r="D181" s="20" t="s">
        <v>293</v>
      </c>
      <c r="E181" s="22" t="s">
        <v>293</v>
      </c>
      <c r="F181" s="22" t="s">
        <v>293</v>
      </c>
      <c r="G181" s="22" t="s">
        <v>293</v>
      </c>
      <c r="H181" s="23">
        <v>19</v>
      </c>
      <c r="I181" s="23">
        <v>19</v>
      </c>
      <c r="J181" s="23">
        <v>19</v>
      </c>
      <c r="K181" s="20" t="s">
        <v>39</v>
      </c>
      <c r="L181" s="23">
        <v>8.4</v>
      </c>
      <c r="M181" s="23" t="s">
        <v>46</v>
      </c>
      <c r="N181" s="23" t="s">
        <v>30</v>
      </c>
      <c r="O181" s="23">
        <v>8.4</v>
      </c>
      <c r="P181" s="20">
        <v>0</v>
      </c>
      <c r="Q181" s="23">
        <v>8.4</v>
      </c>
      <c r="R181" s="23" t="s">
        <v>293</v>
      </c>
      <c r="S181" s="23">
        <v>8.4</v>
      </c>
      <c r="T181" s="30">
        <v>8.4</v>
      </c>
      <c r="U181" s="20" t="s">
        <v>247</v>
      </c>
      <c r="V181" s="20">
        <v>0</v>
      </c>
      <c r="W181" s="20">
        <v>0</v>
      </c>
      <c r="X181" s="24">
        <f t="shared" si="2"/>
        <v>0</v>
      </c>
      <c r="Y181" s="20">
        <v>0</v>
      </c>
      <c r="Z181" s="20">
        <v>0</v>
      </c>
      <c r="AA181" s="20">
        <v>0</v>
      </c>
      <c r="AB181" s="20">
        <v>0</v>
      </c>
      <c r="AC181" s="22">
        <v>0</v>
      </c>
      <c r="AD181" s="25"/>
      <c r="AE181" s="64"/>
      <c r="AF181" s="18"/>
      <c r="AG181" s="19"/>
      <c r="AH181" s="19"/>
    </row>
    <row r="182" spans="1:34" ht="30">
      <c r="A182" s="20">
        <v>180</v>
      </c>
      <c r="B182" s="13" t="s">
        <v>257</v>
      </c>
      <c r="C182" s="41" t="s">
        <v>256</v>
      </c>
      <c r="D182" s="20" t="s">
        <v>293</v>
      </c>
      <c r="E182" s="22" t="s">
        <v>293</v>
      </c>
      <c r="F182" s="22" t="s">
        <v>293</v>
      </c>
      <c r="G182" s="22" t="s">
        <v>293</v>
      </c>
      <c r="H182" s="23">
        <v>17.5</v>
      </c>
      <c r="I182" s="23">
        <v>17.5</v>
      </c>
      <c r="J182" s="23">
        <v>17.5</v>
      </c>
      <c r="K182" s="20" t="s">
        <v>39</v>
      </c>
      <c r="L182" s="23">
        <v>17.5</v>
      </c>
      <c r="M182" s="23" t="s">
        <v>46</v>
      </c>
      <c r="N182" s="23" t="s">
        <v>30</v>
      </c>
      <c r="O182" s="23">
        <v>17.5</v>
      </c>
      <c r="P182" s="20">
        <v>0</v>
      </c>
      <c r="Q182" s="23">
        <v>17.5</v>
      </c>
      <c r="R182" s="23" t="s">
        <v>293</v>
      </c>
      <c r="S182" s="23">
        <v>17.5</v>
      </c>
      <c r="T182" s="23">
        <v>17.5</v>
      </c>
      <c r="U182" s="20" t="s">
        <v>90</v>
      </c>
      <c r="V182" s="20">
        <v>0</v>
      </c>
      <c r="W182" s="20">
        <v>0</v>
      </c>
      <c r="X182" s="24">
        <f t="shared" si="2"/>
        <v>0</v>
      </c>
      <c r="Y182" s="20">
        <v>0</v>
      </c>
      <c r="Z182" s="20">
        <v>0</v>
      </c>
      <c r="AA182" s="20">
        <v>0</v>
      </c>
      <c r="AB182" s="20">
        <v>0</v>
      </c>
      <c r="AC182" s="22">
        <v>0</v>
      </c>
      <c r="AD182" s="25"/>
      <c r="AE182" s="64"/>
      <c r="AF182" s="18"/>
      <c r="AG182" s="19"/>
      <c r="AH182" s="19"/>
    </row>
    <row r="183" spans="1:34" ht="28.5" customHeight="1">
      <c r="A183" s="20">
        <v>181</v>
      </c>
      <c r="B183" s="13" t="s">
        <v>359</v>
      </c>
      <c r="C183" s="20" t="s">
        <v>241</v>
      </c>
      <c r="D183" s="20" t="s">
        <v>293</v>
      </c>
      <c r="E183" s="22" t="s">
        <v>293</v>
      </c>
      <c r="F183" s="22" t="s">
        <v>293</v>
      </c>
      <c r="G183" s="22" t="s">
        <v>293</v>
      </c>
      <c r="H183" s="23">
        <v>50</v>
      </c>
      <c r="I183" s="23">
        <v>50</v>
      </c>
      <c r="J183" s="23">
        <v>50</v>
      </c>
      <c r="K183" s="20" t="s">
        <v>39</v>
      </c>
      <c r="L183" s="23">
        <v>50</v>
      </c>
      <c r="M183" s="23" t="s">
        <v>36</v>
      </c>
      <c r="N183" s="23" t="s">
        <v>30</v>
      </c>
      <c r="O183" s="23">
        <v>50</v>
      </c>
      <c r="P183" s="20">
        <v>0</v>
      </c>
      <c r="Q183" s="23">
        <v>50</v>
      </c>
      <c r="R183" s="23" t="s">
        <v>293</v>
      </c>
      <c r="S183" s="23">
        <v>50</v>
      </c>
      <c r="T183" s="23">
        <v>0</v>
      </c>
      <c r="U183" s="20" t="s">
        <v>90</v>
      </c>
      <c r="V183" s="20">
        <v>0</v>
      </c>
      <c r="W183" s="20">
        <v>0</v>
      </c>
      <c r="X183" s="24">
        <f t="shared" si="2"/>
        <v>50</v>
      </c>
      <c r="Y183" s="20">
        <v>0</v>
      </c>
      <c r="Z183" s="20">
        <v>0</v>
      </c>
      <c r="AA183" s="20">
        <v>0</v>
      </c>
      <c r="AB183" s="20">
        <v>0</v>
      </c>
      <c r="AC183" s="22">
        <v>0</v>
      </c>
      <c r="AD183" s="25"/>
      <c r="AE183" s="64"/>
      <c r="AF183" s="18"/>
      <c r="AG183" s="19"/>
      <c r="AH183" s="19"/>
    </row>
    <row r="184" spans="1:34" ht="25.5" customHeight="1">
      <c r="A184" s="20">
        <v>182</v>
      </c>
      <c r="B184" s="13" t="s">
        <v>358</v>
      </c>
      <c r="C184" s="20" t="s">
        <v>241</v>
      </c>
      <c r="D184" s="20" t="s">
        <v>293</v>
      </c>
      <c r="E184" s="22" t="s">
        <v>293</v>
      </c>
      <c r="F184" s="22" t="s">
        <v>293</v>
      </c>
      <c r="G184" s="22" t="s">
        <v>293</v>
      </c>
      <c r="H184" s="23">
        <v>487.84</v>
      </c>
      <c r="I184" s="23">
        <v>487.84</v>
      </c>
      <c r="J184" s="23">
        <v>487.84</v>
      </c>
      <c r="K184" s="20" t="s">
        <v>39</v>
      </c>
      <c r="L184" s="23">
        <v>487.84</v>
      </c>
      <c r="M184" s="23" t="s">
        <v>126</v>
      </c>
      <c r="N184" s="23" t="s">
        <v>41</v>
      </c>
      <c r="O184" s="23">
        <v>487.84</v>
      </c>
      <c r="P184" s="23">
        <v>277.54000000000002</v>
      </c>
      <c r="Q184" s="23">
        <v>210.3</v>
      </c>
      <c r="R184" s="23" t="s">
        <v>293</v>
      </c>
      <c r="S184" s="23">
        <v>179.7</v>
      </c>
      <c r="T184" s="23">
        <v>0</v>
      </c>
      <c r="U184" s="20" t="s">
        <v>231</v>
      </c>
      <c r="V184" s="20">
        <v>0</v>
      </c>
      <c r="W184" s="20">
        <v>0</v>
      </c>
      <c r="X184" s="24">
        <f t="shared" si="2"/>
        <v>210.3</v>
      </c>
      <c r="Y184" s="20">
        <v>0</v>
      </c>
      <c r="Z184" s="20">
        <v>0</v>
      </c>
      <c r="AA184" s="22">
        <v>277.54000000000002</v>
      </c>
      <c r="AB184" s="22">
        <v>0</v>
      </c>
      <c r="AC184" s="22">
        <v>0</v>
      </c>
      <c r="AD184" s="25"/>
      <c r="AE184" s="64"/>
      <c r="AF184" s="18"/>
      <c r="AG184" s="19"/>
      <c r="AH184" s="19"/>
    </row>
    <row r="185" spans="1:34" ht="27.75" customHeight="1">
      <c r="A185" s="20">
        <v>183</v>
      </c>
      <c r="B185" s="13" t="s">
        <v>258</v>
      </c>
      <c r="C185" s="41" t="s">
        <v>259</v>
      </c>
      <c r="D185" s="20" t="s">
        <v>293</v>
      </c>
      <c r="E185" s="22" t="s">
        <v>293</v>
      </c>
      <c r="F185" s="22" t="s">
        <v>293</v>
      </c>
      <c r="G185" s="22" t="s">
        <v>293</v>
      </c>
      <c r="H185" s="23">
        <v>50</v>
      </c>
      <c r="I185" s="23">
        <v>50</v>
      </c>
      <c r="J185" s="23">
        <v>50</v>
      </c>
      <c r="K185" s="20" t="s">
        <v>39</v>
      </c>
      <c r="L185" s="23">
        <v>50</v>
      </c>
      <c r="M185" s="23" t="s">
        <v>126</v>
      </c>
      <c r="N185" s="23" t="s">
        <v>41</v>
      </c>
      <c r="O185" s="23">
        <v>50</v>
      </c>
      <c r="P185" s="23">
        <v>0</v>
      </c>
      <c r="Q185" s="23">
        <v>50</v>
      </c>
      <c r="R185" s="23" t="s">
        <v>293</v>
      </c>
      <c r="S185" s="23">
        <v>0</v>
      </c>
      <c r="T185" s="23">
        <v>0</v>
      </c>
      <c r="U185" s="20" t="s">
        <v>364</v>
      </c>
      <c r="V185" s="20">
        <v>0</v>
      </c>
      <c r="W185" s="20">
        <v>0</v>
      </c>
      <c r="X185" s="24">
        <f t="shared" si="2"/>
        <v>50</v>
      </c>
      <c r="Y185" s="20">
        <v>0</v>
      </c>
      <c r="Z185" s="20">
        <v>0</v>
      </c>
      <c r="AA185" s="20">
        <v>0</v>
      </c>
      <c r="AB185" s="20">
        <v>0</v>
      </c>
      <c r="AC185" s="22">
        <v>0</v>
      </c>
      <c r="AD185" s="25"/>
      <c r="AE185" s="64"/>
      <c r="AF185" s="18"/>
      <c r="AG185" s="19"/>
      <c r="AH185" s="19"/>
    </row>
    <row r="186" spans="1:34" ht="26.25" customHeight="1">
      <c r="A186" s="20">
        <v>184</v>
      </c>
      <c r="B186" s="13" t="s">
        <v>260</v>
      </c>
      <c r="C186" s="20" t="s">
        <v>241</v>
      </c>
      <c r="D186" s="20" t="s">
        <v>293</v>
      </c>
      <c r="E186" s="22" t="s">
        <v>293</v>
      </c>
      <c r="F186" s="22" t="s">
        <v>293</v>
      </c>
      <c r="G186" s="22" t="s">
        <v>293</v>
      </c>
      <c r="H186" s="23">
        <v>24.646999999999998</v>
      </c>
      <c r="I186" s="23">
        <v>24.646999999999998</v>
      </c>
      <c r="J186" s="23">
        <v>24.646999999999998</v>
      </c>
      <c r="K186" s="20" t="s">
        <v>39</v>
      </c>
      <c r="L186" s="23">
        <v>24.646999999999998</v>
      </c>
      <c r="M186" s="23" t="s">
        <v>126</v>
      </c>
      <c r="N186" s="23" t="s">
        <v>41</v>
      </c>
      <c r="O186" s="23">
        <v>24.646999999999998</v>
      </c>
      <c r="P186" s="23">
        <v>0.28000000000000003</v>
      </c>
      <c r="Q186" s="23">
        <v>24.37</v>
      </c>
      <c r="R186" s="23" t="s">
        <v>293</v>
      </c>
      <c r="S186" s="23">
        <v>0</v>
      </c>
      <c r="T186" s="23">
        <v>0</v>
      </c>
      <c r="U186" s="20" t="s">
        <v>261</v>
      </c>
      <c r="V186" s="20">
        <v>0</v>
      </c>
      <c r="W186" s="20">
        <v>0</v>
      </c>
      <c r="X186" s="24">
        <f t="shared" si="2"/>
        <v>24.37</v>
      </c>
      <c r="Y186" s="20">
        <v>0</v>
      </c>
      <c r="Z186" s="22">
        <v>0.28000000000000003</v>
      </c>
      <c r="AA186" s="20">
        <v>0</v>
      </c>
      <c r="AB186" s="20">
        <v>0</v>
      </c>
      <c r="AC186" s="22">
        <v>0</v>
      </c>
      <c r="AD186" s="25"/>
      <c r="AE186" s="64"/>
      <c r="AF186" s="18"/>
      <c r="AG186" s="19"/>
      <c r="AH186" s="19"/>
    </row>
    <row r="187" spans="1:34" ht="27" customHeight="1">
      <c r="A187" s="20">
        <v>185</v>
      </c>
      <c r="B187" s="13" t="s">
        <v>262</v>
      </c>
      <c r="C187" s="13" t="s">
        <v>263</v>
      </c>
      <c r="D187" s="20" t="s">
        <v>293</v>
      </c>
      <c r="E187" s="22" t="s">
        <v>293</v>
      </c>
      <c r="F187" s="22" t="s">
        <v>293</v>
      </c>
      <c r="G187" s="22" t="s">
        <v>293</v>
      </c>
      <c r="H187" s="23">
        <v>15</v>
      </c>
      <c r="I187" s="23">
        <v>15</v>
      </c>
      <c r="J187" s="23">
        <v>15</v>
      </c>
      <c r="K187" s="20" t="s">
        <v>39</v>
      </c>
      <c r="L187" s="23">
        <v>15</v>
      </c>
      <c r="M187" s="13" t="s">
        <v>35</v>
      </c>
      <c r="N187" s="13" t="s">
        <v>47</v>
      </c>
      <c r="O187" s="23">
        <v>15</v>
      </c>
      <c r="P187" s="23">
        <v>0</v>
      </c>
      <c r="Q187" s="23">
        <v>15</v>
      </c>
      <c r="R187" s="23" t="s">
        <v>293</v>
      </c>
      <c r="S187" s="23">
        <v>15</v>
      </c>
      <c r="T187" s="23">
        <v>0</v>
      </c>
      <c r="U187" s="20" t="s">
        <v>90</v>
      </c>
      <c r="V187" s="23">
        <v>0</v>
      </c>
      <c r="W187" s="23">
        <v>0</v>
      </c>
      <c r="X187" s="24">
        <f t="shared" si="2"/>
        <v>15</v>
      </c>
      <c r="Y187" s="23">
        <v>0</v>
      </c>
      <c r="Z187" s="23">
        <v>0</v>
      </c>
      <c r="AA187" s="23">
        <v>0</v>
      </c>
      <c r="AB187" s="23">
        <v>0</v>
      </c>
      <c r="AC187" s="22">
        <v>0</v>
      </c>
      <c r="AD187" s="25"/>
      <c r="AE187" s="64"/>
      <c r="AF187" s="18"/>
      <c r="AG187" s="19"/>
      <c r="AH187" s="19"/>
    </row>
    <row r="188" spans="1:34" ht="36.75" customHeight="1">
      <c r="A188" s="20">
        <v>186</v>
      </c>
      <c r="B188" s="13" t="s">
        <v>264</v>
      </c>
      <c r="C188" s="13" t="s">
        <v>263</v>
      </c>
      <c r="D188" s="20" t="s">
        <v>293</v>
      </c>
      <c r="E188" s="22" t="s">
        <v>293</v>
      </c>
      <c r="F188" s="22" t="s">
        <v>293</v>
      </c>
      <c r="G188" s="22" t="s">
        <v>293</v>
      </c>
      <c r="H188" s="23">
        <v>15</v>
      </c>
      <c r="I188" s="23">
        <v>15</v>
      </c>
      <c r="J188" s="23">
        <v>15</v>
      </c>
      <c r="K188" s="20" t="s">
        <v>39</v>
      </c>
      <c r="L188" s="23">
        <v>15</v>
      </c>
      <c r="M188" s="13" t="s">
        <v>35</v>
      </c>
      <c r="N188" s="13" t="s">
        <v>47</v>
      </c>
      <c r="O188" s="23">
        <v>15</v>
      </c>
      <c r="P188" s="23">
        <v>0</v>
      </c>
      <c r="Q188" s="23">
        <v>15</v>
      </c>
      <c r="R188" s="23" t="s">
        <v>293</v>
      </c>
      <c r="S188" s="23">
        <v>15</v>
      </c>
      <c r="T188" s="23">
        <v>0</v>
      </c>
      <c r="U188" s="20" t="s">
        <v>90</v>
      </c>
      <c r="V188" s="23">
        <v>0</v>
      </c>
      <c r="W188" s="23">
        <v>0</v>
      </c>
      <c r="X188" s="24">
        <f t="shared" si="2"/>
        <v>15</v>
      </c>
      <c r="Y188" s="23">
        <v>0</v>
      </c>
      <c r="Z188" s="23">
        <v>0</v>
      </c>
      <c r="AA188" s="23">
        <v>0</v>
      </c>
      <c r="AB188" s="23">
        <v>0</v>
      </c>
      <c r="AC188" s="22">
        <v>0</v>
      </c>
      <c r="AD188" s="25"/>
      <c r="AE188" s="64"/>
      <c r="AF188" s="18"/>
      <c r="AG188" s="19"/>
      <c r="AH188" s="19"/>
    </row>
    <row r="189" spans="1:34" ht="26.25" customHeight="1">
      <c r="A189" s="20">
        <v>187</v>
      </c>
      <c r="B189" s="13" t="s">
        <v>265</v>
      </c>
      <c r="C189" s="13" t="s">
        <v>266</v>
      </c>
      <c r="D189" s="20" t="s">
        <v>293</v>
      </c>
      <c r="E189" s="22" t="s">
        <v>293</v>
      </c>
      <c r="F189" s="22" t="s">
        <v>293</v>
      </c>
      <c r="G189" s="22" t="s">
        <v>293</v>
      </c>
      <c r="H189" s="23">
        <v>15</v>
      </c>
      <c r="I189" s="23">
        <v>15</v>
      </c>
      <c r="J189" s="23">
        <v>15</v>
      </c>
      <c r="K189" s="20" t="s">
        <v>39</v>
      </c>
      <c r="L189" s="23">
        <v>15</v>
      </c>
      <c r="M189" s="13" t="s">
        <v>35</v>
      </c>
      <c r="N189" s="13" t="s">
        <v>47</v>
      </c>
      <c r="O189" s="23">
        <v>15</v>
      </c>
      <c r="P189" s="23">
        <v>0</v>
      </c>
      <c r="Q189" s="23">
        <v>15</v>
      </c>
      <c r="R189" s="23" t="s">
        <v>293</v>
      </c>
      <c r="S189" s="23">
        <v>15</v>
      </c>
      <c r="T189" s="23">
        <v>0</v>
      </c>
      <c r="U189" s="20" t="s">
        <v>90</v>
      </c>
      <c r="V189" s="23">
        <v>0</v>
      </c>
      <c r="W189" s="23">
        <v>0</v>
      </c>
      <c r="X189" s="24">
        <f t="shared" si="2"/>
        <v>15</v>
      </c>
      <c r="Y189" s="23">
        <v>0</v>
      </c>
      <c r="Z189" s="23">
        <v>0</v>
      </c>
      <c r="AA189" s="23">
        <v>0</v>
      </c>
      <c r="AB189" s="23">
        <v>0</v>
      </c>
      <c r="AC189" s="22">
        <v>0</v>
      </c>
      <c r="AD189" s="25"/>
      <c r="AE189" s="64"/>
      <c r="AF189" s="18"/>
      <c r="AG189" s="19"/>
      <c r="AH189" s="19"/>
    </row>
    <row r="190" spans="1:34" ht="28.5" customHeight="1">
      <c r="A190" s="20">
        <v>188</v>
      </c>
      <c r="B190" s="13" t="s">
        <v>267</v>
      </c>
      <c r="C190" s="13" t="s">
        <v>266</v>
      </c>
      <c r="D190" s="20" t="s">
        <v>293</v>
      </c>
      <c r="E190" s="22" t="s">
        <v>293</v>
      </c>
      <c r="F190" s="22" t="s">
        <v>293</v>
      </c>
      <c r="G190" s="22" t="s">
        <v>293</v>
      </c>
      <c r="H190" s="23">
        <v>15</v>
      </c>
      <c r="I190" s="23">
        <v>15</v>
      </c>
      <c r="J190" s="23">
        <v>15</v>
      </c>
      <c r="K190" s="20" t="s">
        <v>39</v>
      </c>
      <c r="L190" s="23">
        <v>15</v>
      </c>
      <c r="M190" s="13" t="s">
        <v>35</v>
      </c>
      <c r="N190" s="13" t="s">
        <v>47</v>
      </c>
      <c r="O190" s="23">
        <v>15</v>
      </c>
      <c r="P190" s="23">
        <v>0</v>
      </c>
      <c r="Q190" s="23">
        <v>15</v>
      </c>
      <c r="R190" s="23" t="s">
        <v>293</v>
      </c>
      <c r="S190" s="23">
        <v>15</v>
      </c>
      <c r="T190" s="23">
        <v>0</v>
      </c>
      <c r="U190" s="20" t="s">
        <v>90</v>
      </c>
      <c r="V190" s="23">
        <v>0</v>
      </c>
      <c r="W190" s="23">
        <v>0</v>
      </c>
      <c r="X190" s="24">
        <f t="shared" si="2"/>
        <v>15</v>
      </c>
      <c r="Y190" s="23">
        <v>0</v>
      </c>
      <c r="Z190" s="23">
        <v>0</v>
      </c>
      <c r="AA190" s="23">
        <v>0</v>
      </c>
      <c r="AB190" s="23">
        <v>0</v>
      </c>
      <c r="AC190" s="22">
        <v>0</v>
      </c>
      <c r="AD190" s="25"/>
      <c r="AE190" s="64"/>
      <c r="AF190" s="18"/>
      <c r="AG190" s="19"/>
      <c r="AH190" s="19"/>
    </row>
    <row r="191" spans="1:34" ht="27.75" customHeight="1">
      <c r="A191" s="20">
        <v>189</v>
      </c>
      <c r="B191" s="13" t="s">
        <v>268</v>
      </c>
      <c r="C191" s="13" t="s">
        <v>269</v>
      </c>
      <c r="D191" s="20" t="s">
        <v>293</v>
      </c>
      <c r="E191" s="22" t="s">
        <v>293</v>
      </c>
      <c r="F191" s="22" t="s">
        <v>293</v>
      </c>
      <c r="G191" s="22" t="s">
        <v>293</v>
      </c>
      <c r="H191" s="23">
        <v>15</v>
      </c>
      <c r="I191" s="23">
        <v>15</v>
      </c>
      <c r="J191" s="23">
        <v>15</v>
      </c>
      <c r="K191" s="20" t="s">
        <v>39</v>
      </c>
      <c r="L191" s="23">
        <v>15</v>
      </c>
      <c r="M191" s="13" t="s">
        <v>35</v>
      </c>
      <c r="N191" s="13" t="s">
        <v>47</v>
      </c>
      <c r="O191" s="23">
        <v>15</v>
      </c>
      <c r="P191" s="23">
        <v>0</v>
      </c>
      <c r="Q191" s="23">
        <v>15</v>
      </c>
      <c r="R191" s="23" t="s">
        <v>293</v>
      </c>
      <c r="S191" s="23">
        <v>15</v>
      </c>
      <c r="T191" s="23">
        <v>0</v>
      </c>
      <c r="U191" s="20" t="s">
        <v>90</v>
      </c>
      <c r="V191" s="23">
        <v>0</v>
      </c>
      <c r="W191" s="23">
        <v>0</v>
      </c>
      <c r="X191" s="24">
        <f t="shared" si="2"/>
        <v>15</v>
      </c>
      <c r="Y191" s="23">
        <v>0</v>
      </c>
      <c r="Z191" s="23">
        <v>0</v>
      </c>
      <c r="AA191" s="23">
        <v>0</v>
      </c>
      <c r="AB191" s="23">
        <v>0</v>
      </c>
      <c r="AC191" s="22">
        <v>0</v>
      </c>
      <c r="AD191" s="25"/>
      <c r="AE191" s="64"/>
      <c r="AF191" s="18"/>
      <c r="AG191" s="19"/>
      <c r="AH191" s="19"/>
    </row>
    <row r="192" spans="1:34" ht="27" customHeight="1">
      <c r="A192" s="20">
        <v>190</v>
      </c>
      <c r="B192" s="13" t="s">
        <v>270</v>
      </c>
      <c r="C192" s="13" t="s">
        <v>269</v>
      </c>
      <c r="D192" s="20" t="s">
        <v>293</v>
      </c>
      <c r="E192" s="22" t="s">
        <v>293</v>
      </c>
      <c r="F192" s="22" t="s">
        <v>293</v>
      </c>
      <c r="G192" s="22" t="s">
        <v>293</v>
      </c>
      <c r="H192" s="23">
        <v>15</v>
      </c>
      <c r="I192" s="23">
        <v>15</v>
      </c>
      <c r="J192" s="23">
        <v>15</v>
      </c>
      <c r="K192" s="20" t="s">
        <v>39</v>
      </c>
      <c r="L192" s="23">
        <v>15</v>
      </c>
      <c r="M192" s="13" t="s">
        <v>35</v>
      </c>
      <c r="N192" s="13" t="s">
        <v>47</v>
      </c>
      <c r="O192" s="23">
        <v>15</v>
      </c>
      <c r="P192" s="23">
        <v>0</v>
      </c>
      <c r="Q192" s="23">
        <v>15</v>
      </c>
      <c r="R192" s="23" t="s">
        <v>293</v>
      </c>
      <c r="S192" s="23">
        <v>15</v>
      </c>
      <c r="T192" s="23">
        <v>0</v>
      </c>
      <c r="U192" s="20" t="s">
        <v>90</v>
      </c>
      <c r="V192" s="23">
        <v>0</v>
      </c>
      <c r="W192" s="23">
        <v>0</v>
      </c>
      <c r="X192" s="24">
        <f t="shared" si="2"/>
        <v>15</v>
      </c>
      <c r="Y192" s="23">
        <v>0</v>
      </c>
      <c r="Z192" s="23">
        <v>0</v>
      </c>
      <c r="AA192" s="23">
        <v>0</v>
      </c>
      <c r="AB192" s="23">
        <v>0</v>
      </c>
      <c r="AC192" s="22">
        <v>0</v>
      </c>
      <c r="AD192" s="25"/>
      <c r="AE192" s="64"/>
      <c r="AF192" s="18"/>
      <c r="AG192" s="19"/>
      <c r="AH192" s="19"/>
    </row>
    <row r="193" spans="1:34" ht="27.75" customHeight="1">
      <c r="A193" s="20">
        <v>191</v>
      </c>
      <c r="B193" s="13" t="s">
        <v>271</v>
      </c>
      <c r="C193" s="13" t="s">
        <v>269</v>
      </c>
      <c r="D193" s="20" t="s">
        <v>293</v>
      </c>
      <c r="E193" s="22" t="s">
        <v>293</v>
      </c>
      <c r="F193" s="22" t="s">
        <v>293</v>
      </c>
      <c r="G193" s="22" t="s">
        <v>293</v>
      </c>
      <c r="H193" s="23">
        <v>15</v>
      </c>
      <c r="I193" s="23">
        <v>15</v>
      </c>
      <c r="J193" s="23">
        <v>15</v>
      </c>
      <c r="K193" s="20" t="s">
        <v>39</v>
      </c>
      <c r="L193" s="23">
        <v>15</v>
      </c>
      <c r="M193" s="13" t="s">
        <v>35</v>
      </c>
      <c r="N193" s="13" t="s">
        <v>47</v>
      </c>
      <c r="O193" s="23">
        <v>15</v>
      </c>
      <c r="P193" s="23">
        <v>0</v>
      </c>
      <c r="Q193" s="23">
        <v>15</v>
      </c>
      <c r="R193" s="23" t="s">
        <v>293</v>
      </c>
      <c r="S193" s="23">
        <v>15</v>
      </c>
      <c r="T193" s="23">
        <v>0</v>
      </c>
      <c r="U193" s="20" t="s">
        <v>90</v>
      </c>
      <c r="V193" s="23">
        <v>0</v>
      </c>
      <c r="W193" s="23">
        <v>0</v>
      </c>
      <c r="X193" s="24">
        <f t="shared" si="2"/>
        <v>15</v>
      </c>
      <c r="Y193" s="23">
        <v>0</v>
      </c>
      <c r="Z193" s="23">
        <v>0</v>
      </c>
      <c r="AA193" s="23">
        <v>0</v>
      </c>
      <c r="AB193" s="23">
        <v>0</v>
      </c>
      <c r="AC193" s="22">
        <v>0</v>
      </c>
      <c r="AD193" s="25"/>
      <c r="AE193" s="64"/>
      <c r="AF193" s="18"/>
      <c r="AG193" s="19"/>
      <c r="AH193" s="19"/>
    </row>
    <row r="194" spans="1:34" ht="41.25" customHeight="1">
      <c r="A194" s="20">
        <v>192</v>
      </c>
      <c r="B194" s="13" t="s">
        <v>272</v>
      </c>
      <c r="C194" s="13" t="s">
        <v>269</v>
      </c>
      <c r="D194" s="20" t="s">
        <v>293</v>
      </c>
      <c r="E194" s="22" t="s">
        <v>293</v>
      </c>
      <c r="F194" s="22" t="s">
        <v>293</v>
      </c>
      <c r="G194" s="22" t="s">
        <v>293</v>
      </c>
      <c r="H194" s="23">
        <v>15</v>
      </c>
      <c r="I194" s="23">
        <v>15</v>
      </c>
      <c r="J194" s="23">
        <v>15</v>
      </c>
      <c r="K194" s="20" t="s">
        <v>39</v>
      </c>
      <c r="L194" s="23">
        <v>15</v>
      </c>
      <c r="M194" s="13" t="s">
        <v>35</v>
      </c>
      <c r="N194" s="13" t="s">
        <v>47</v>
      </c>
      <c r="O194" s="23">
        <v>15</v>
      </c>
      <c r="P194" s="23">
        <v>0</v>
      </c>
      <c r="Q194" s="23">
        <v>15</v>
      </c>
      <c r="R194" s="23" t="s">
        <v>293</v>
      </c>
      <c r="S194" s="23">
        <v>15</v>
      </c>
      <c r="T194" s="23">
        <v>0</v>
      </c>
      <c r="U194" s="20" t="s">
        <v>90</v>
      </c>
      <c r="V194" s="23">
        <v>0</v>
      </c>
      <c r="W194" s="23">
        <v>0</v>
      </c>
      <c r="X194" s="24">
        <f t="shared" si="2"/>
        <v>15</v>
      </c>
      <c r="Y194" s="23">
        <v>0</v>
      </c>
      <c r="Z194" s="23">
        <v>0</v>
      </c>
      <c r="AA194" s="23">
        <v>0</v>
      </c>
      <c r="AB194" s="23">
        <v>0</v>
      </c>
      <c r="AC194" s="22">
        <v>0</v>
      </c>
      <c r="AD194" s="25"/>
      <c r="AE194" s="64"/>
      <c r="AF194" s="18"/>
      <c r="AG194" s="19"/>
      <c r="AH194" s="19"/>
    </row>
    <row r="195" spans="1:34" ht="27.75" customHeight="1">
      <c r="A195" s="20">
        <v>193</v>
      </c>
      <c r="B195" s="13" t="s">
        <v>273</v>
      </c>
      <c r="C195" s="13" t="s">
        <v>269</v>
      </c>
      <c r="D195" s="20" t="s">
        <v>293</v>
      </c>
      <c r="E195" s="22" t="s">
        <v>293</v>
      </c>
      <c r="F195" s="22" t="s">
        <v>293</v>
      </c>
      <c r="G195" s="22" t="s">
        <v>293</v>
      </c>
      <c r="H195" s="23">
        <v>15</v>
      </c>
      <c r="I195" s="23">
        <v>15</v>
      </c>
      <c r="J195" s="23">
        <v>15</v>
      </c>
      <c r="K195" s="20" t="s">
        <v>39</v>
      </c>
      <c r="L195" s="23">
        <v>15</v>
      </c>
      <c r="M195" s="13" t="s">
        <v>35</v>
      </c>
      <c r="N195" s="13" t="s">
        <v>47</v>
      </c>
      <c r="O195" s="23">
        <v>15</v>
      </c>
      <c r="P195" s="23">
        <v>0</v>
      </c>
      <c r="Q195" s="23">
        <v>15</v>
      </c>
      <c r="R195" s="23" t="s">
        <v>293</v>
      </c>
      <c r="S195" s="23">
        <v>15</v>
      </c>
      <c r="T195" s="23">
        <v>0</v>
      </c>
      <c r="U195" s="20" t="s">
        <v>90</v>
      </c>
      <c r="V195" s="23">
        <v>0</v>
      </c>
      <c r="W195" s="23">
        <v>0</v>
      </c>
      <c r="X195" s="24">
        <f t="shared" si="2"/>
        <v>15</v>
      </c>
      <c r="Y195" s="23">
        <v>0</v>
      </c>
      <c r="Z195" s="23">
        <v>0</v>
      </c>
      <c r="AA195" s="23">
        <v>0</v>
      </c>
      <c r="AB195" s="23">
        <v>0</v>
      </c>
      <c r="AC195" s="22">
        <v>0</v>
      </c>
      <c r="AD195" s="25"/>
      <c r="AE195" s="64"/>
      <c r="AF195" s="18"/>
      <c r="AG195" s="19"/>
      <c r="AH195" s="19"/>
    </row>
    <row r="196" spans="1:34" ht="37.5" customHeight="1">
      <c r="A196" s="20">
        <v>194</v>
      </c>
      <c r="B196" s="13" t="s">
        <v>274</v>
      </c>
      <c r="C196" s="13" t="s">
        <v>269</v>
      </c>
      <c r="D196" s="20" t="s">
        <v>293</v>
      </c>
      <c r="E196" s="22" t="s">
        <v>293</v>
      </c>
      <c r="F196" s="22" t="s">
        <v>293</v>
      </c>
      <c r="G196" s="22" t="s">
        <v>293</v>
      </c>
      <c r="H196" s="23">
        <v>15</v>
      </c>
      <c r="I196" s="23">
        <v>15</v>
      </c>
      <c r="J196" s="23">
        <v>15</v>
      </c>
      <c r="K196" s="20" t="s">
        <v>39</v>
      </c>
      <c r="L196" s="23">
        <v>15</v>
      </c>
      <c r="M196" s="13" t="s">
        <v>35</v>
      </c>
      <c r="N196" s="13" t="s">
        <v>47</v>
      </c>
      <c r="O196" s="23">
        <v>15</v>
      </c>
      <c r="P196" s="23">
        <v>0</v>
      </c>
      <c r="Q196" s="23">
        <v>15</v>
      </c>
      <c r="R196" s="23" t="s">
        <v>293</v>
      </c>
      <c r="S196" s="23">
        <v>15</v>
      </c>
      <c r="T196" s="23">
        <v>0</v>
      </c>
      <c r="U196" s="20" t="s">
        <v>90</v>
      </c>
      <c r="V196" s="23">
        <v>0</v>
      </c>
      <c r="W196" s="23">
        <v>0</v>
      </c>
      <c r="X196" s="24">
        <f t="shared" ref="X196:X220" si="3">Q196-T196</f>
        <v>15</v>
      </c>
      <c r="Y196" s="23">
        <v>0</v>
      </c>
      <c r="Z196" s="23">
        <v>0</v>
      </c>
      <c r="AA196" s="23">
        <v>0</v>
      </c>
      <c r="AB196" s="23">
        <v>0</v>
      </c>
      <c r="AC196" s="22">
        <v>0</v>
      </c>
      <c r="AD196" s="25"/>
      <c r="AE196" s="64"/>
      <c r="AF196" s="18"/>
      <c r="AG196" s="19"/>
      <c r="AH196" s="19"/>
    </row>
    <row r="197" spans="1:34" ht="21.95" customHeight="1">
      <c r="A197" s="20">
        <v>195</v>
      </c>
      <c r="B197" s="13" t="s">
        <v>276</v>
      </c>
      <c r="C197" s="13" t="s">
        <v>269</v>
      </c>
      <c r="D197" s="20" t="s">
        <v>293</v>
      </c>
      <c r="E197" s="22" t="s">
        <v>293</v>
      </c>
      <c r="F197" s="22" t="s">
        <v>293</v>
      </c>
      <c r="G197" s="22" t="s">
        <v>293</v>
      </c>
      <c r="H197" s="23">
        <v>15</v>
      </c>
      <c r="I197" s="23">
        <v>15</v>
      </c>
      <c r="J197" s="23">
        <v>15</v>
      </c>
      <c r="K197" s="20" t="s">
        <v>39</v>
      </c>
      <c r="L197" s="23">
        <v>15</v>
      </c>
      <c r="M197" s="13" t="s">
        <v>35</v>
      </c>
      <c r="N197" s="13" t="s">
        <v>47</v>
      </c>
      <c r="O197" s="23">
        <v>15</v>
      </c>
      <c r="P197" s="23">
        <v>0</v>
      </c>
      <c r="Q197" s="23">
        <v>15</v>
      </c>
      <c r="R197" s="23" t="s">
        <v>293</v>
      </c>
      <c r="S197" s="23">
        <v>15</v>
      </c>
      <c r="T197" s="23">
        <v>0</v>
      </c>
      <c r="U197" s="20" t="s">
        <v>90</v>
      </c>
      <c r="V197" s="23">
        <v>0</v>
      </c>
      <c r="W197" s="23">
        <v>0</v>
      </c>
      <c r="X197" s="24">
        <f t="shared" si="3"/>
        <v>15</v>
      </c>
      <c r="Y197" s="23">
        <v>0</v>
      </c>
      <c r="Z197" s="23">
        <v>0</v>
      </c>
      <c r="AA197" s="23">
        <v>0</v>
      </c>
      <c r="AB197" s="23">
        <v>0</v>
      </c>
      <c r="AC197" s="22">
        <v>0</v>
      </c>
      <c r="AD197" s="25"/>
      <c r="AE197" s="64"/>
      <c r="AF197" s="18"/>
      <c r="AG197" s="19"/>
      <c r="AH197" s="19"/>
    </row>
    <row r="198" spans="1:34" ht="24" customHeight="1">
      <c r="A198" s="20">
        <v>196</v>
      </c>
      <c r="B198" s="20" t="s">
        <v>277</v>
      </c>
      <c r="C198" s="20" t="s">
        <v>278</v>
      </c>
      <c r="D198" s="20" t="s">
        <v>293</v>
      </c>
      <c r="E198" s="22" t="s">
        <v>293</v>
      </c>
      <c r="F198" s="22" t="s">
        <v>293</v>
      </c>
      <c r="G198" s="22" t="s">
        <v>293</v>
      </c>
      <c r="H198" s="23">
        <v>15</v>
      </c>
      <c r="I198" s="23">
        <v>15</v>
      </c>
      <c r="J198" s="23">
        <v>15</v>
      </c>
      <c r="K198" s="20" t="s">
        <v>39</v>
      </c>
      <c r="L198" s="23">
        <v>15</v>
      </c>
      <c r="M198" s="20" t="s">
        <v>25</v>
      </c>
      <c r="N198" s="20" t="s">
        <v>47</v>
      </c>
      <c r="O198" s="23">
        <v>15</v>
      </c>
      <c r="P198" s="23">
        <v>0</v>
      </c>
      <c r="Q198" s="23">
        <v>15</v>
      </c>
      <c r="R198" s="23" t="s">
        <v>293</v>
      </c>
      <c r="S198" s="23">
        <v>15</v>
      </c>
      <c r="T198" s="23">
        <v>0</v>
      </c>
      <c r="U198" s="20" t="s">
        <v>90</v>
      </c>
      <c r="V198" s="23">
        <v>0</v>
      </c>
      <c r="W198" s="23">
        <v>0</v>
      </c>
      <c r="X198" s="24">
        <f t="shared" si="3"/>
        <v>15</v>
      </c>
      <c r="Y198" s="23">
        <v>0</v>
      </c>
      <c r="Z198" s="23">
        <v>0</v>
      </c>
      <c r="AA198" s="23">
        <v>0</v>
      </c>
      <c r="AB198" s="23">
        <v>0</v>
      </c>
      <c r="AC198" s="22">
        <v>0</v>
      </c>
      <c r="AD198" s="25"/>
      <c r="AE198" s="64"/>
      <c r="AF198" s="18"/>
      <c r="AG198" s="19"/>
      <c r="AH198" s="19"/>
    </row>
    <row r="199" spans="1:34" ht="27.75" customHeight="1">
      <c r="A199" s="20">
        <v>197</v>
      </c>
      <c r="B199" s="20" t="s">
        <v>279</v>
      </c>
      <c r="C199" s="20" t="s">
        <v>278</v>
      </c>
      <c r="D199" s="20" t="s">
        <v>293</v>
      </c>
      <c r="E199" s="22" t="s">
        <v>293</v>
      </c>
      <c r="F199" s="22" t="s">
        <v>293</v>
      </c>
      <c r="G199" s="22" t="s">
        <v>293</v>
      </c>
      <c r="H199" s="23">
        <v>15</v>
      </c>
      <c r="I199" s="23">
        <v>15</v>
      </c>
      <c r="J199" s="23">
        <v>15</v>
      </c>
      <c r="K199" s="20" t="s">
        <v>39</v>
      </c>
      <c r="L199" s="23">
        <v>15</v>
      </c>
      <c r="M199" s="20" t="s">
        <v>25</v>
      </c>
      <c r="N199" s="20" t="s">
        <v>47</v>
      </c>
      <c r="O199" s="23">
        <v>15</v>
      </c>
      <c r="P199" s="23">
        <v>0</v>
      </c>
      <c r="Q199" s="23">
        <v>15</v>
      </c>
      <c r="R199" s="23" t="s">
        <v>293</v>
      </c>
      <c r="S199" s="23">
        <v>15</v>
      </c>
      <c r="T199" s="23">
        <v>0</v>
      </c>
      <c r="U199" s="20" t="s">
        <v>90</v>
      </c>
      <c r="V199" s="23">
        <v>0</v>
      </c>
      <c r="W199" s="23">
        <v>0</v>
      </c>
      <c r="X199" s="24">
        <f t="shared" si="3"/>
        <v>15</v>
      </c>
      <c r="Y199" s="23">
        <v>0</v>
      </c>
      <c r="Z199" s="23">
        <v>0</v>
      </c>
      <c r="AA199" s="23">
        <v>0</v>
      </c>
      <c r="AB199" s="23">
        <v>0</v>
      </c>
      <c r="AC199" s="22">
        <v>0</v>
      </c>
      <c r="AD199" s="25"/>
      <c r="AE199" s="64"/>
      <c r="AF199" s="18"/>
      <c r="AG199" s="19"/>
      <c r="AH199" s="19"/>
    </row>
    <row r="200" spans="1:34" ht="24.75" customHeight="1">
      <c r="A200" s="20">
        <v>198</v>
      </c>
      <c r="B200" s="20" t="s">
        <v>280</v>
      </c>
      <c r="C200" s="20" t="s">
        <v>281</v>
      </c>
      <c r="D200" s="20" t="s">
        <v>293</v>
      </c>
      <c r="E200" s="22" t="s">
        <v>293</v>
      </c>
      <c r="F200" s="22" t="s">
        <v>293</v>
      </c>
      <c r="G200" s="22" t="s">
        <v>293</v>
      </c>
      <c r="H200" s="23">
        <v>15.44</v>
      </c>
      <c r="I200" s="23">
        <v>15.44</v>
      </c>
      <c r="J200" s="23">
        <v>15.44</v>
      </c>
      <c r="K200" s="20" t="s">
        <v>39</v>
      </c>
      <c r="L200" s="23">
        <v>15.44</v>
      </c>
      <c r="M200" s="20" t="s">
        <v>46</v>
      </c>
      <c r="N200" s="20" t="s">
        <v>30</v>
      </c>
      <c r="O200" s="23">
        <v>15.44</v>
      </c>
      <c r="P200" s="23">
        <v>0</v>
      </c>
      <c r="Q200" s="23">
        <v>15.44</v>
      </c>
      <c r="R200" s="23" t="s">
        <v>293</v>
      </c>
      <c r="S200" s="23">
        <v>0</v>
      </c>
      <c r="T200" s="23">
        <v>0</v>
      </c>
      <c r="U200" s="20" t="s">
        <v>275</v>
      </c>
      <c r="V200" s="23">
        <v>0</v>
      </c>
      <c r="W200" s="23">
        <v>0</v>
      </c>
      <c r="X200" s="24">
        <f t="shared" si="3"/>
        <v>15.44</v>
      </c>
      <c r="Y200" s="23">
        <v>0</v>
      </c>
      <c r="Z200" s="23">
        <v>0</v>
      </c>
      <c r="AA200" s="23">
        <v>0</v>
      </c>
      <c r="AB200" s="23">
        <v>0</v>
      </c>
      <c r="AC200" s="22">
        <v>0</v>
      </c>
      <c r="AD200" s="25"/>
      <c r="AE200" s="64"/>
      <c r="AF200" s="18"/>
      <c r="AG200" s="19"/>
      <c r="AH200" s="19"/>
    </row>
    <row r="201" spans="1:34" ht="21.95" customHeight="1">
      <c r="A201" s="20">
        <v>199</v>
      </c>
      <c r="B201" s="20" t="s">
        <v>282</v>
      </c>
      <c r="C201" s="20" t="s">
        <v>283</v>
      </c>
      <c r="D201" s="20" t="s">
        <v>293</v>
      </c>
      <c r="E201" s="22" t="s">
        <v>293</v>
      </c>
      <c r="F201" s="22" t="s">
        <v>293</v>
      </c>
      <c r="G201" s="22" t="s">
        <v>293</v>
      </c>
      <c r="H201" s="23">
        <v>230</v>
      </c>
      <c r="I201" s="23">
        <v>230</v>
      </c>
      <c r="J201" s="23">
        <v>230</v>
      </c>
      <c r="K201" s="20" t="s">
        <v>39</v>
      </c>
      <c r="L201" s="23">
        <v>230</v>
      </c>
      <c r="M201" s="20" t="s">
        <v>46</v>
      </c>
      <c r="N201" s="20" t="s">
        <v>30</v>
      </c>
      <c r="O201" s="23">
        <v>230</v>
      </c>
      <c r="P201" s="23">
        <v>0</v>
      </c>
      <c r="Q201" s="23">
        <v>230</v>
      </c>
      <c r="R201" s="23" t="s">
        <v>293</v>
      </c>
      <c r="S201" s="23">
        <v>186.375</v>
      </c>
      <c r="T201" s="23">
        <v>186.375</v>
      </c>
      <c r="U201" s="20" t="s">
        <v>90</v>
      </c>
      <c r="V201" s="20">
        <v>0</v>
      </c>
      <c r="W201" s="20">
        <v>0</v>
      </c>
      <c r="X201" s="24">
        <f t="shared" si="3"/>
        <v>43.625</v>
      </c>
      <c r="Y201" s="22">
        <v>0</v>
      </c>
      <c r="Z201" s="22">
        <v>0</v>
      </c>
      <c r="AA201" s="22">
        <v>0</v>
      </c>
      <c r="AB201" s="22">
        <v>0</v>
      </c>
      <c r="AC201" s="22">
        <v>0</v>
      </c>
      <c r="AD201" s="25"/>
      <c r="AE201" s="64"/>
      <c r="AF201" s="18"/>
      <c r="AG201" s="19"/>
      <c r="AH201" s="19"/>
    </row>
    <row r="202" spans="1:34" ht="28.5" customHeight="1">
      <c r="A202" s="20">
        <v>200</v>
      </c>
      <c r="B202" s="20" t="s">
        <v>284</v>
      </c>
      <c r="C202" s="20" t="s">
        <v>285</v>
      </c>
      <c r="D202" s="20" t="s">
        <v>293</v>
      </c>
      <c r="E202" s="22" t="s">
        <v>293</v>
      </c>
      <c r="F202" s="22" t="s">
        <v>293</v>
      </c>
      <c r="G202" s="22" t="s">
        <v>293</v>
      </c>
      <c r="H202" s="23">
        <v>442.9</v>
      </c>
      <c r="I202" s="23">
        <v>249.11</v>
      </c>
      <c r="J202" s="23">
        <v>249.11</v>
      </c>
      <c r="K202" s="20" t="s">
        <v>39</v>
      </c>
      <c r="L202" s="23">
        <v>442.9</v>
      </c>
      <c r="M202" s="20" t="s">
        <v>230</v>
      </c>
      <c r="N202" s="20" t="s">
        <v>26</v>
      </c>
      <c r="O202" s="23">
        <v>249.11</v>
      </c>
      <c r="P202" s="23">
        <v>0</v>
      </c>
      <c r="Q202" s="23">
        <v>249.11</v>
      </c>
      <c r="R202" s="23" t="s">
        <v>293</v>
      </c>
      <c r="S202" s="23">
        <v>249.11</v>
      </c>
      <c r="T202" s="23">
        <v>249.11</v>
      </c>
      <c r="U202" s="20" t="s">
        <v>231</v>
      </c>
      <c r="V202" s="20">
        <v>0</v>
      </c>
      <c r="W202" s="20">
        <v>0</v>
      </c>
      <c r="X202" s="24">
        <f t="shared" si="3"/>
        <v>0</v>
      </c>
      <c r="Y202" s="22">
        <v>0</v>
      </c>
      <c r="Z202" s="22">
        <v>0</v>
      </c>
      <c r="AA202" s="22">
        <v>0</v>
      </c>
      <c r="AB202" s="22">
        <v>0</v>
      </c>
      <c r="AC202" s="22">
        <v>0</v>
      </c>
      <c r="AD202" s="25"/>
      <c r="AE202" s="64"/>
      <c r="AF202" s="18"/>
      <c r="AG202" s="19"/>
      <c r="AH202" s="19"/>
    </row>
    <row r="203" spans="1:34" ht="25.5" customHeight="1">
      <c r="A203" s="20">
        <v>201</v>
      </c>
      <c r="B203" s="20" t="s">
        <v>286</v>
      </c>
      <c r="C203" s="20" t="s">
        <v>241</v>
      </c>
      <c r="D203" s="20" t="s">
        <v>293</v>
      </c>
      <c r="E203" s="22" t="s">
        <v>293</v>
      </c>
      <c r="F203" s="22" t="s">
        <v>293</v>
      </c>
      <c r="G203" s="22" t="s">
        <v>293</v>
      </c>
      <c r="H203" s="23">
        <v>4541</v>
      </c>
      <c r="I203" s="23">
        <v>4541</v>
      </c>
      <c r="J203" s="23">
        <v>4541</v>
      </c>
      <c r="K203" s="20" t="s">
        <v>39</v>
      </c>
      <c r="L203" s="23">
        <v>4541</v>
      </c>
      <c r="M203" s="20" t="s">
        <v>230</v>
      </c>
      <c r="N203" s="20" t="s">
        <v>147</v>
      </c>
      <c r="O203" s="23">
        <v>4541</v>
      </c>
      <c r="P203" s="23">
        <v>0</v>
      </c>
      <c r="Q203" s="23">
        <v>4439.7097000000003</v>
      </c>
      <c r="R203" s="23" t="s">
        <v>293</v>
      </c>
      <c r="S203" s="23">
        <v>4288</v>
      </c>
      <c r="T203" s="23">
        <v>4288</v>
      </c>
      <c r="U203" s="20" t="s">
        <v>356</v>
      </c>
      <c r="V203" s="20">
        <v>101.2903</v>
      </c>
      <c r="W203" s="23">
        <v>10.47</v>
      </c>
      <c r="X203" s="24">
        <f t="shared" si="3"/>
        <v>151.70970000000034</v>
      </c>
      <c r="Y203" s="25">
        <v>0</v>
      </c>
      <c r="Z203" s="22">
        <v>0</v>
      </c>
      <c r="AA203" s="22">
        <v>0</v>
      </c>
      <c r="AB203" s="22">
        <v>0</v>
      </c>
      <c r="AC203" s="22">
        <v>0</v>
      </c>
      <c r="AD203" s="25"/>
      <c r="AE203" s="64"/>
      <c r="AF203" s="18"/>
      <c r="AG203" s="19"/>
      <c r="AH203" s="19"/>
    </row>
    <row r="204" spans="1:34" ht="40.5" customHeight="1">
      <c r="A204" s="20">
        <v>202</v>
      </c>
      <c r="B204" s="20" t="s">
        <v>287</v>
      </c>
      <c r="C204" s="20" t="s">
        <v>241</v>
      </c>
      <c r="D204" s="20" t="s">
        <v>293</v>
      </c>
      <c r="E204" s="22" t="s">
        <v>293</v>
      </c>
      <c r="F204" s="22" t="s">
        <v>293</v>
      </c>
      <c r="G204" s="22" t="s">
        <v>293</v>
      </c>
      <c r="H204" s="23">
        <v>2811</v>
      </c>
      <c r="I204" s="23">
        <v>2811</v>
      </c>
      <c r="J204" s="23">
        <v>2811</v>
      </c>
      <c r="K204" s="20" t="s">
        <v>39</v>
      </c>
      <c r="L204" s="23">
        <v>2811</v>
      </c>
      <c r="M204" s="20" t="s">
        <v>230</v>
      </c>
      <c r="N204" s="20" t="s">
        <v>147</v>
      </c>
      <c r="O204" s="23">
        <v>2811</v>
      </c>
      <c r="P204" s="23">
        <v>0</v>
      </c>
      <c r="Q204" s="23">
        <v>2811</v>
      </c>
      <c r="R204" s="23" t="s">
        <v>293</v>
      </c>
      <c r="S204" s="23">
        <v>2695.22</v>
      </c>
      <c r="T204" s="23">
        <v>2695.22</v>
      </c>
      <c r="U204" s="20" t="s">
        <v>357</v>
      </c>
      <c r="V204" s="20">
        <v>0</v>
      </c>
      <c r="W204" s="23">
        <f>O204-Q204</f>
        <v>0</v>
      </c>
      <c r="X204" s="24">
        <f t="shared" si="3"/>
        <v>115.7800000000002</v>
      </c>
      <c r="Y204" s="25">
        <v>0</v>
      </c>
      <c r="Z204" s="22">
        <v>0</v>
      </c>
      <c r="AA204" s="22">
        <v>0</v>
      </c>
      <c r="AB204" s="22">
        <v>0</v>
      </c>
      <c r="AC204" s="22">
        <v>0</v>
      </c>
      <c r="AD204" s="25"/>
      <c r="AE204" s="64"/>
      <c r="AF204" s="18"/>
      <c r="AG204" s="19"/>
      <c r="AH204" s="19"/>
    </row>
    <row r="205" spans="1:34" ht="30.75" customHeight="1">
      <c r="A205" s="20">
        <v>203</v>
      </c>
      <c r="B205" s="20" t="s">
        <v>288</v>
      </c>
      <c r="C205" s="20" t="s">
        <v>289</v>
      </c>
      <c r="D205" s="20" t="s">
        <v>293</v>
      </c>
      <c r="E205" s="22" t="s">
        <v>293</v>
      </c>
      <c r="F205" s="22" t="s">
        <v>293</v>
      </c>
      <c r="G205" s="20" t="s">
        <v>293</v>
      </c>
      <c r="H205" s="23">
        <v>30</v>
      </c>
      <c r="I205" s="23">
        <v>30</v>
      </c>
      <c r="J205" s="23">
        <v>30</v>
      </c>
      <c r="K205" s="20" t="s">
        <v>39</v>
      </c>
      <c r="L205" s="23">
        <v>30</v>
      </c>
      <c r="M205" s="20" t="s">
        <v>36</v>
      </c>
      <c r="N205" s="20" t="s">
        <v>30</v>
      </c>
      <c r="O205" s="23">
        <v>30</v>
      </c>
      <c r="P205" s="23">
        <v>0</v>
      </c>
      <c r="Q205" s="23">
        <v>30</v>
      </c>
      <c r="R205" s="23">
        <v>0</v>
      </c>
      <c r="S205" s="23">
        <v>0</v>
      </c>
      <c r="T205" s="23">
        <v>0</v>
      </c>
      <c r="U205" s="20" t="s">
        <v>76</v>
      </c>
      <c r="V205" s="20">
        <v>0</v>
      </c>
      <c r="W205" s="20">
        <v>0</v>
      </c>
      <c r="X205" s="24">
        <f t="shared" si="3"/>
        <v>30</v>
      </c>
      <c r="Y205" s="22">
        <v>0</v>
      </c>
      <c r="Z205" s="22">
        <v>0</v>
      </c>
      <c r="AA205" s="22">
        <v>0</v>
      </c>
      <c r="AB205" s="22">
        <v>0</v>
      </c>
      <c r="AC205" s="22">
        <v>0</v>
      </c>
      <c r="AD205" s="25"/>
      <c r="AE205" s="64"/>
      <c r="AF205" s="18"/>
      <c r="AG205" s="19"/>
      <c r="AH205" s="19"/>
    </row>
    <row r="206" spans="1:34" ht="27" customHeight="1">
      <c r="A206" s="20">
        <v>204</v>
      </c>
      <c r="B206" s="13" t="s">
        <v>290</v>
      </c>
      <c r="C206" s="20" t="s">
        <v>241</v>
      </c>
      <c r="D206" s="20" t="s">
        <v>293</v>
      </c>
      <c r="E206" s="22" t="s">
        <v>293</v>
      </c>
      <c r="F206" s="22" t="s">
        <v>293</v>
      </c>
      <c r="G206" s="20" t="s">
        <v>293</v>
      </c>
      <c r="H206" s="23">
        <v>793.04</v>
      </c>
      <c r="I206" s="23">
        <v>793.04</v>
      </c>
      <c r="J206" s="23">
        <v>793.04</v>
      </c>
      <c r="K206" s="20" t="s">
        <v>24</v>
      </c>
      <c r="L206" s="23">
        <v>100</v>
      </c>
      <c r="M206" s="15" t="s">
        <v>46</v>
      </c>
      <c r="N206" s="15" t="s">
        <v>37</v>
      </c>
      <c r="O206" s="23">
        <v>100</v>
      </c>
      <c r="P206" s="23">
        <v>0</v>
      </c>
      <c r="Q206" s="23">
        <v>100</v>
      </c>
      <c r="R206" s="23" t="s">
        <v>293</v>
      </c>
      <c r="S206" s="23">
        <v>100</v>
      </c>
      <c r="T206" s="23">
        <v>100</v>
      </c>
      <c r="U206" s="20" t="s">
        <v>90</v>
      </c>
      <c r="V206" s="20">
        <v>0</v>
      </c>
      <c r="W206" s="20">
        <v>0</v>
      </c>
      <c r="X206" s="24">
        <f t="shared" si="3"/>
        <v>0</v>
      </c>
      <c r="Y206" s="22">
        <v>0</v>
      </c>
      <c r="Z206" s="22">
        <v>0</v>
      </c>
      <c r="AA206" s="22">
        <v>0</v>
      </c>
      <c r="AB206" s="22">
        <v>0</v>
      </c>
      <c r="AC206" s="22">
        <v>0</v>
      </c>
      <c r="AD206" s="25"/>
      <c r="AE206" s="64"/>
      <c r="AF206" s="18"/>
      <c r="AG206" s="19"/>
      <c r="AH206" s="19"/>
    </row>
    <row r="207" spans="1:34" ht="25.5" customHeight="1">
      <c r="A207" s="20">
        <v>205</v>
      </c>
      <c r="B207" s="13" t="s">
        <v>290</v>
      </c>
      <c r="C207" s="20" t="s">
        <v>241</v>
      </c>
      <c r="D207" s="20" t="s">
        <v>293</v>
      </c>
      <c r="E207" s="22" t="s">
        <v>293</v>
      </c>
      <c r="F207" s="22" t="s">
        <v>293</v>
      </c>
      <c r="G207" s="20" t="s">
        <v>293</v>
      </c>
      <c r="H207" s="23"/>
      <c r="I207" s="23"/>
      <c r="J207" s="23"/>
      <c r="K207" s="20" t="s">
        <v>24</v>
      </c>
      <c r="L207" s="23">
        <v>175.64</v>
      </c>
      <c r="M207" s="15" t="s">
        <v>25</v>
      </c>
      <c r="N207" s="15" t="s">
        <v>26</v>
      </c>
      <c r="O207" s="23">
        <v>79.040000000000006</v>
      </c>
      <c r="P207" s="23">
        <v>0</v>
      </c>
      <c r="Q207" s="23">
        <v>79.040000000000006</v>
      </c>
      <c r="R207" s="23" t="s">
        <v>293</v>
      </c>
      <c r="S207" s="23">
        <v>79.040000000000006</v>
      </c>
      <c r="T207" s="23">
        <v>79.040000000000006</v>
      </c>
      <c r="U207" s="20" t="s">
        <v>90</v>
      </c>
      <c r="V207" s="20">
        <v>0</v>
      </c>
      <c r="W207" s="20">
        <v>0</v>
      </c>
      <c r="X207" s="24">
        <f t="shared" si="3"/>
        <v>0</v>
      </c>
      <c r="Y207" s="22">
        <v>0</v>
      </c>
      <c r="Z207" s="22">
        <v>0</v>
      </c>
      <c r="AA207" s="22">
        <v>0</v>
      </c>
      <c r="AB207" s="22">
        <v>0</v>
      </c>
      <c r="AC207" s="22">
        <v>0</v>
      </c>
      <c r="AD207" s="25"/>
      <c r="AE207" s="64"/>
      <c r="AF207" s="18"/>
      <c r="AG207" s="19"/>
      <c r="AH207" s="19"/>
    </row>
    <row r="208" spans="1:34" ht="27" customHeight="1">
      <c r="A208" s="20">
        <v>206</v>
      </c>
      <c r="B208" s="13" t="s">
        <v>290</v>
      </c>
      <c r="C208" s="20" t="s">
        <v>241</v>
      </c>
      <c r="D208" s="20" t="s">
        <v>293</v>
      </c>
      <c r="E208" s="22" t="s">
        <v>293</v>
      </c>
      <c r="F208" s="22" t="s">
        <v>293</v>
      </c>
      <c r="G208" s="20" t="s">
        <v>293</v>
      </c>
      <c r="H208" s="23"/>
      <c r="I208" s="23"/>
      <c r="J208" s="23"/>
      <c r="K208" s="20" t="s">
        <v>24</v>
      </c>
      <c r="L208" s="23">
        <v>50</v>
      </c>
      <c r="M208" s="15" t="s">
        <v>46</v>
      </c>
      <c r="N208" s="15" t="s">
        <v>37</v>
      </c>
      <c r="O208" s="23">
        <v>50</v>
      </c>
      <c r="P208" s="23">
        <v>0</v>
      </c>
      <c r="Q208" s="23">
        <v>25</v>
      </c>
      <c r="R208" s="23" t="s">
        <v>293</v>
      </c>
      <c r="S208" s="23">
        <v>50</v>
      </c>
      <c r="T208" s="23">
        <v>0</v>
      </c>
      <c r="U208" s="20" t="s">
        <v>90</v>
      </c>
      <c r="V208" s="20">
        <v>25</v>
      </c>
      <c r="W208" s="20">
        <v>0</v>
      </c>
      <c r="X208" s="24">
        <f t="shared" si="3"/>
        <v>25</v>
      </c>
      <c r="Y208" s="22">
        <v>0</v>
      </c>
      <c r="Z208" s="22">
        <v>0</v>
      </c>
      <c r="AA208" s="22">
        <v>0</v>
      </c>
      <c r="AB208" s="22">
        <v>0</v>
      </c>
      <c r="AC208" s="22">
        <v>0</v>
      </c>
      <c r="AD208" s="25"/>
      <c r="AE208" s="64"/>
      <c r="AF208" s="18"/>
      <c r="AG208" s="19"/>
      <c r="AH208" s="19"/>
    </row>
    <row r="209" spans="1:34" ht="25.5" customHeight="1">
      <c r="A209" s="20">
        <v>207</v>
      </c>
      <c r="B209" s="13" t="s">
        <v>290</v>
      </c>
      <c r="C209" s="20" t="s">
        <v>241</v>
      </c>
      <c r="D209" s="20" t="s">
        <v>293</v>
      </c>
      <c r="E209" s="22" t="s">
        <v>293</v>
      </c>
      <c r="F209" s="22" t="s">
        <v>293</v>
      </c>
      <c r="G209" s="20" t="s">
        <v>293</v>
      </c>
      <c r="H209" s="23"/>
      <c r="I209" s="23"/>
      <c r="J209" s="23"/>
      <c r="K209" s="20" t="s">
        <v>24</v>
      </c>
      <c r="L209" s="23">
        <v>133</v>
      </c>
      <c r="M209" s="15" t="s">
        <v>25</v>
      </c>
      <c r="N209" s="15" t="s">
        <v>26</v>
      </c>
      <c r="O209" s="23">
        <v>106.5</v>
      </c>
      <c r="P209" s="23">
        <v>0</v>
      </c>
      <c r="Q209" s="23">
        <v>40</v>
      </c>
      <c r="R209" s="23" t="s">
        <v>293</v>
      </c>
      <c r="S209" s="23">
        <v>106.5</v>
      </c>
      <c r="T209" s="23">
        <v>0</v>
      </c>
      <c r="U209" s="20" t="s">
        <v>90</v>
      </c>
      <c r="V209" s="20">
        <v>66.5</v>
      </c>
      <c r="W209" s="20">
        <v>0</v>
      </c>
      <c r="X209" s="24">
        <f t="shared" si="3"/>
        <v>40</v>
      </c>
      <c r="Y209" s="22">
        <v>0</v>
      </c>
      <c r="Z209" s="22">
        <v>0</v>
      </c>
      <c r="AA209" s="22">
        <v>0</v>
      </c>
      <c r="AB209" s="22">
        <v>0</v>
      </c>
      <c r="AC209" s="22">
        <v>0</v>
      </c>
      <c r="AD209" s="25"/>
      <c r="AE209" s="64"/>
      <c r="AF209" s="18"/>
      <c r="AG209" s="19"/>
      <c r="AH209" s="19"/>
    </row>
    <row r="210" spans="1:34" ht="45">
      <c r="A210" s="20">
        <v>208</v>
      </c>
      <c r="B210" s="20" t="s">
        <v>343</v>
      </c>
      <c r="C210" s="20" t="s">
        <v>241</v>
      </c>
      <c r="D210" s="20" t="s">
        <v>293</v>
      </c>
      <c r="E210" s="22" t="s">
        <v>293</v>
      </c>
      <c r="F210" s="22" t="s">
        <v>293</v>
      </c>
      <c r="G210" s="22" t="s">
        <v>293</v>
      </c>
      <c r="H210" s="22">
        <v>16.559999999999999</v>
      </c>
      <c r="I210" s="22">
        <v>16.559999999999999</v>
      </c>
      <c r="J210" s="22">
        <v>16.559999999999999</v>
      </c>
      <c r="K210" s="20" t="s">
        <v>39</v>
      </c>
      <c r="L210" s="22">
        <v>16.559999999999999</v>
      </c>
      <c r="M210" s="20" t="s">
        <v>46</v>
      </c>
      <c r="N210" s="20" t="s">
        <v>26</v>
      </c>
      <c r="O210" s="23">
        <v>16.559999999999999</v>
      </c>
      <c r="P210" s="23">
        <v>0</v>
      </c>
      <c r="Q210" s="23">
        <v>8.2799999999999994</v>
      </c>
      <c r="R210" s="23" t="s">
        <v>293</v>
      </c>
      <c r="S210" s="23">
        <v>8.2799999999999994</v>
      </c>
      <c r="T210" s="20">
        <v>8.2799999999999994</v>
      </c>
      <c r="U210" s="20" t="s">
        <v>390</v>
      </c>
      <c r="V210" s="20">
        <v>8.2799999999999994</v>
      </c>
      <c r="W210" s="20">
        <v>8.2799999999999994</v>
      </c>
      <c r="X210" s="24">
        <f t="shared" si="3"/>
        <v>0</v>
      </c>
      <c r="Y210" s="22">
        <v>0</v>
      </c>
      <c r="Z210" s="22">
        <v>0</v>
      </c>
      <c r="AA210" s="22">
        <v>0</v>
      </c>
      <c r="AB210" s="22">
        <v>0</v>
      </c>
      <c r="AC210" s="22">
        <v>0</v>
      </c>
      <c r="AD210" s="25"/>
      <c r="AE210" s="64"/>
      <c r="AF210" s="18"/>
      <c r="AG210" s="19"/>
      <c r="AH210" s="19"/>
    </row>
    <row r="211" spans="1:34" ht="45" customHeight="1">
      <c r="A211" s="20">
        <v>209</v>
      </c>
      <c r="B211" s="13" t="s">
        <v>344</v>
      </c>
      <c r="C211" s="20" t="s">
        <v>23</v>
      </c>
      <c r="D211" s="20" t="s">
        <v>293</v>
      </c>
      <c r="E211" s="22" t="s">
        <v>293</v>
      </c>
      <c r="F211" s="22" t="s">
        <v>293</v>
      </c>
      <c r="G211" s="22" t="s">
        <v>293</v>
      </c>
      <c r="H211" s="14">
        <v>406</v>
      </c>
      <c r="I211" s="14">
        <v>406</v>
      </c>
      <c r="J211" s="15">
        <v>406</v>
      </c>
      <c r="K211" s="22" t="s">
        <v>24</v>
      </c>
      <c r="L211" s="14">
        <v>406</v>
      </c>
      <c r="M211" s="20" t="s">
        <v>35</v>
      </c>
      <c r="N211" s="20" t="s">
        <v>47</v>
      </c>
      <c r="O211" s="14">
        <v>365.4</v>
      </c>
      <c r="P211" s="15">
        <v>0</v>
      </c>
      <c r="Q211" s="14">
        <v>365.4</v>
      </c>
      <c r="R211" s="22"/>
      <c r="S211" s="14">
        <v>365.4</v>
      </c>
      <c r="T211" s="14">
        <v>365.4</v>
      </c>
      <c r="U211" s="22" t="s">
        <v>90</v>
      </c>
      <c r="V211" s="22">
        <v>0</v>
      </c>
      <c r="W211" s="22">
        <v>0</v>
      </c>
      <c r="X211" s="24">
        <f t="shared" si="3"/>
        <v>0</v>
      </c>
      <c r="Y211" s="22">
        <v>0</v>
      </c>
      <c r="Z211" s="22">
        <v>0</v>
      </c>
      <c r="AA211" s="22">
        <v>0</v>
      </c>
      <c r="AB211" s="22">
        <v>0</v>
      </c>
      <c r="AC211" s="22">
        <v>0</v>
      </c>
      <c r="AD211" s="25"/>
      <c r="AE211" s="64"/>
      <c r="AF211" s="18"/>
      <c r="AG211" s="19"/>
      <c r="AH211" s="19"/>
    </row>
    <row r="212" spans="1:34" ht="48" customHeight="1">
      <c r="A212" s="20">
        <v>210</v>
      </c>
      <c r="B212" s="13" t="s">
        <v>345</v>
      </c>
      <c r="C212" s="20" t="s">
        <v>23</v>
      </c>
      <c r="D212" s="20" t="s">
        <v>293</v>
      </c>
      <c r="E212" s="22" t="s">
        <v>293</v>
      </c>
      <c r="F212" s="22" t="s">
        <v>293</v>
      </c>
      <c r="G212" s="22" t="s">
        <v>293</v>
      </c>
      <c r="H212" s="14">
        <v>550</v>
      </c>
      <c r="I212" s="14">
        <v>550</v>
      </c>
      <c r="J212" s="15">
        <v>550</v>
      </c>
      <c r="K212" s="22" t="s">
        <v>24</v>
      </c>
      <c r="L212" s="14">
        <v>550</v>
      </c>
      <c r="M212" s="20" t="s">
        <v>35</v>
      </c>
      <c r="N212" s="20" t="s">
        <v>47</v>
      </c>
      <c r="O212" s="14">
        <v>495</v>
      </c>
      <c r="P212" s="15">
        <v>0</v>
      </c>
      <c r="Q212" s="14">
        <v>495</v>
      </c>
      <c r="R212" s="22"/>
      <c r="S212" s="14">
        <v>495</v>
      </c>
      <c r="T212" s="14">
        <v>495</v>
      </c>
      <c r="U212" s="22" t="s">
        <v>90</v>
      </c>
      <c r="V212" s="22">
        <v>0</v>
      </c>
      <c r="W212" s="22">
        <v>0</v>
      </c>
      <c r="X212" s="24">
        <f t="shared" si="3"/>
        <v>0</v>
      </c>
      <c r="Y212" s="22">
        <v>0</v>
      </c>
      <c r="Z212" s="22">
        <v>0</v>
      </c>
      <c r="AA212" s="22">
        <v>0</v>
      </c>
      <c r="AB212" s="22">
        <v>0</v>
      </c>
      <c r="AC212" s="22">
        <v>0</v>
      </c>
      <c r="AD212" s="25"/>
      <c r="AE212" s="64"/>
      <c r="AF212" s="18"/>
      <c r="AG212" s="19"/>
      <c r="AH212" s="19"/>
    </row>
    <row r="213" spans="1:34" ht="60">
      <c r="A213" s="20">
        <v>211</v>
      </c>
      <c r="B213" s="13" t="s">
        <v>346</v>
      </c>
      <c r="C213" s="20" t="s">
        <v>23</v>
      </c>
      <c r="D213" s="20" t="s">
        <v>293</v>
      </c>
      <c r="E213" s="22" t="s">
        <v>293</v>
      </c>
      <c r="F213" s="22" t="s">
        <v>293</v>
      </c>
      <c r="G213" s="22" t="s">
        <v>293</v>
      </c>
      <c r="H213" s="14">
        <v>404</v>
      </c>
      <c r="I213" s="14">
        <v>404</v>
      </c>
      <c r="J213" s="14">
        <v>404</v>
      </c>
      <c r="K213" s="22" t="s">
        <v>354</v>
      </c>
      <c r="L213" s="14">
        <v>404</v>
      </c>
      <c r="M213" s="20" t="s">
        <v>35</v>
      </c>
      <c r="N213" s="20" t="s">
        <v>47</v>
      </c>
      <c r="O213" s="14">
        <v>404</v>
      </c>
      <c r="P213" s="15">
        <v>0</v>
      </c>
      <c r="Q213" s="15">
        <v>404</v>
      </c>
      <c r="R213" s="22"/>
      <c r="S213" s="15">
        <v>404</v>
      </c>
      <c r="T213" s="14">
        <v>363.6</v>
      </c>
      <c r="U213" s="22" t="s">
        <v>90</v>
      </c>
      <c r="V213" s="22">
        <v>0</v>
      </c>
      <c r="W213" s="22">
        <v>0</v>
      </c>
      <c r="X213" s="24">
        <f t="shared" si="3"/>
        <v>40.399999999999977</v>
      </c>
      <c r="Y213" s="22">
        <v>0</v>
      </c>
      <c r="Z213" s="22">
        <v>0</v>
      </c>
      <c r="AA213" s="22">
        <v>0</v>
      </c>
      <c r="AB213" s="22">
        <v>0</v>
      </c>
      <c r="AC213" s="22">
        <v>0</v>
      </c>
      <c r="AD213" s="25"/>
      <c r="AE213" s="64"/>
      <c r="AF213" s="18"/>
      <c r="AG213" s="19"/>
      <c r="AH213" s="19"/>
    </row>
    <row r="214" spans="1:34" ht="45">
      <c r="A214" s="20">
        <v>212</v>
      </c>
      <c r="B214" s="13" t="s">
        <v>347</v>
      </c>
      <c r="C214" s="20" t="s">
        <v>133</v>
      </c>
      <c r="D214" s="20" t="s">
        <v>293</v>
      </c>
      <c r="E214" s="22" t="s">
        <v>293</v>
      </c>
      <c r="F214" s="22" t="s">
        <v>293</v>
      </c>
      <c r="G214" s="22" t="s">
        <v>293</v>
      </c>
      <c r="H214" s="14">
        <v>500</v>
      </c>
      <c r="I214" s="14">
        <v>500</v>
      </c>
      <c r="J214" s="14">
        <v>500</v>
      </c>
      <c r="K214" s="22" t="s">
        <v>24</v>
      </c>
      <c r="L214" s="14">
        <v>500</v>
      </c>
      <c r="M214" s="20" t="s">
        <v>35</v>
      </c>
      <c r="N214" s="20" t="s">
        <v>47</v>
      </c>
      <c r="O214" s="14">
        <v>500</v>
      </c>
      <c r="P214" s="15">
        <v>0</v>
      </c>
      <c r="Q214" s="14">
        <v>500</v>
      </c>
      <c r="R214" s="22"/>
      <c r="S214" s="14">
        <v>500</v>
      </c>
      <c r="T214" s="14">
        <v>500</v>
      </c>
      <c r="U214" s="22" t="s">
        <v>90</v>
      </c>
      <c r="V214" s="22">
        <v>0</v>
      </c>
      <c r="W214" s="22">
        <v>0</v>
      </c>
      <c r="X214" s="24">
        <f t="shared" si="3"/>
        <v>0</v>
      </c>
      <c r="Y214" s="22">
        <v>0</v>
      </c>
      <c r="Z214" s="22">
        <v>0</v>
      </c>
      <c r="AA214" s="22">
        <v>0</v>
      </c>
      <c r="AB214" s="22">
        <v>0</v>
      </c>
      <c r="AC214" s="22">
        <v>0</v>
      </c>
      <c r="AD214" s="25"/>
      <c r="AE214" s="64"/>
      <c r="AF214" s="18"/>
      <c r="AG214" s="19"/>
      <c r="AH214" s="19"/>
    </row>
    <row r="215" spans="1:34" ht="60">
      <c r="A215" s="20">
        <v>213</v>
      </c>
      <c r="B215" s="13" t="s">
        <v>349</v>
      </c>
      <c r="C215" s="41" t="s">
        <v>246</v>
      </c>
      <c r="D215" s="20" t="s">
        <v>293</v>
      </c>
      <c r="E215" s="22" t="s">
        <v>293</v>
      </c>
      <c r="F215" s="22" t="s">
        <v>293</v>
      </c>
      <c r="G215" s="22" t="s">
        <v>293</v>
      </c>
      <c r="H215" s="14">
        <v>135</v>
      </c>
      <c r="I215" s="14">
        <v>135</v>
      </c>
      <c r="J215" s="14">
        <v>135</v>
      </c>
      <c r="K215" s="22" t="s">
        <v>24</v>
      </c>
      <c r="L215" s="14">
        <v>135</v>
      </c>
      <c r="M215" s="20" t="s">
        <v>35</v>
      </c>
      <c r="N215" s="20" t="s">
        <v>37</v>
      </c>
      <c r="O215" s="14">
        <v>135</v>
      </c>
      <c r="P215" s="15">
        <v>13.5</v>
      </c>
      <c r="Q215" s="14">
        <v>121.5</v>
      </c>
      <c r="R215" s="22"/>
      <c r="S215" s="14">
        <v>135</v>
      </c>
      <c r="T215" s="20">
        <v>121.5</v>
      </c>
      <c r="U215" s="20" t="s">
        <v>90</v>
      </c>
      <c r="V215" s="20">
        <v>0</v>
      </c>
      <c r="W215" s="22">
        <v>0</v>
      </c>
      <c r="X215" s="24">
        <f t="shared" si="3"/>
        <v>0</v>
      </c>
      <c r="Y215" s="22">
        <v>0</v>
      </c>
      <c r="Z215" s="22">
        <v>0</v>
      </c>
      <c r="AA215" s="22">
        <v>13.5</v>
      </c>
      <c r="AB215" s="22">
        <v>0</v>
      </c>
      <c r="AC215" s="22">
        <v>0</v>
      </c>
      <c r="AD215" s="25"/>
      <c r="AE215" s="64"/>
      <c r="AF215" s="18"/>
      <c r="AG215" s="19"/>
      <c r="AH215" s="19"/>
    </row>
    <row r="216" spans="1:34" ht="45">
      <c r="A216" s="20">
        <v>214</v>
      </c>
      <c r="B216" s="13" t="s">
        <v>350</v>
      </c>
      <c r="C216" s="20" t="s">
        <v>23</v>
      </c>
      <c r="D216" s="20" t="s">
        <v>293</v>
      </c>
      <c r="E216" s="22" t="s">
        <v>293</v>
      </c>
      <c r="F216" s="22" t="s">
        <v>293</v>
      </c>
      <c r="G216" s="22" t="s">
        <v>293</v>
      </c>
      <c r="H216" s="14">
        <v>310</v>
      </c>
      <c r="I216" s="14">
        <v>310</v>
      </c>
      <c r="J216" s="15">
        <v>310</v>
      </c>
      <c r="K216" s="22" t="s">
        <v>24</v>
      </c>
      <c r="L216" s="14">
        <v>310</v>
      </c>
      <c r="M216" s="20" t="s">
        <v>35</v>
      </c>
      <c r="N216" s="20" t="s">
        <v>37</v>
      </c>
      <c r="O216" s="14">
        <v>279</v>
      </c>
      <c r="P216" s="15">
        <v>0</v>
      </c>
      <c r="Q216" s="14">
        <v>279</v>
      </c>
      <c r="R216" s="22"/>
      <c r="S216" s="14">
        <v>279</v>
      </c>
      <c r="T216" s="20">
        <v>279</v>
      </c>
      <c r="U216" s="20" t="s">
        <v>90</v>
      </c>
      <c r="V216" s="20">
        <v>0</v>
      </c>
      <c r="W216" s="22">
        <v>0</v>
      </c>
      <c r="X216" s="24">
        <f t="shared" si="3"/>
        <v>0</v>
      </c>
      <c r="Y216" s="22">
        <v>0</v>
      </c>
      <c r="Z216" s="22">
        <v>0</v>
      </c>
      <c r="AA216" s="22">
        <v>0</v>
      </c>
      <c r="AB216" s="22">
        <v>0</v>
      </c>
      <c r="AC216" s="22">
        <v>0</v>
      </c>
      <c r="AD216" s="25"/>
      <c r="AE216" s="64"/>
      <c r="AF216" s="18"/>
      <c r="AG216" s="19"/>
      <c r="AH216" s="19"/>
    </row>
    <row r="217" spans="1:34" ht="75">
      <c r="A217" s="20">
        <v>215</v>
      </c>
      <c r="B217" s="13" t="s">
        <v>351</v>
      </c>
      <c r="C217" s="20" t="s">
        <v>23</v>
      </c>
      <c r="D217" s="20" t="s">
        <v>293</v>
      </c>
      <c r="E217" s="22" t="s">
        <v>293</v>
      </c>
      <c r="F217" s="22" t="s">
        <v>293</v>
      </c>
      <c r="G217" s="22" t="s">
        <v>293</v>
      </c>
      <c r="H217" s="14">
        <v>100</v>
      </c>
      <c r="I217" s="14">
        <v>100</v>
      </c>
      <c r="J217" s="15">
        <v>100</v>
      </c>
      <c r="K217" s="22" t="s">
        <v>24</v>
      </c>
      <c r="L217" s="14">
        <v>100</v>
      </c>
      <c r="M217" s="20" t="s">
        <v>35</v>
      </c>
      <c r="N217" s="20" t="s">
        <v>26</v>
      </c>
      <c r="O217" s="14">
        <v>85</v>
      </c>
      <c r="P217" s="15">
        <v>0</v>
      </c>
      <c r="Q217" s="14">
        <v>85</v>
      </c>
      <c r="R217" s="22"/>
      <c r="S217" s="14">
        <v>85</v>
      </c>
      <c r="T217" s="20">
        <v>85</v>
      </c>
      <c r="U217" s="20" t="s">
        <v>90</v>
      </c>
      <c r="V217" s="20">
        <v>0</v>
      </c>
      <c r="W217" s="22">
        <v>0</v>
      </c>
      <c r="X217" s="24">
        <f t="shared" si="3"/>
        <v>0</v>
      </c>
      <c r="Y217" s="22">
        <v>0</v>
      </c>
      <c r="Z217" s="22">
        <v>0</v>
      </c>
      <c r="AA217" s="22">
        <v>0</v>
      </c>
      <c r="AB217" s="22">
        <v>0</v>
      </c>
      <c r="AC217" s="22">
        <v>0</v>
      </c>
      <c r="AD217" s="25"/>
      <c r="AE217" s="64"/>
      <c r="AF217" s="18"/>
      <c r="AG217" s="19"/>
      <c r="AH217" s="19"/>
    </row>
    <row r="218" spans="1:34" ht="75">
      <c r="A218" s="20">
        <v>216</v>
      </c>
      <c r="B218" s="13" t="s">
        <v>353</v>
      </c>
      <c r="C218" s="20" t="s">
        <v>241</v>
      </c>
      <c r="D218" s="20" t="s">
        <v>293</v>
      </c>
      <c r="E218" s="22" t="s">
        <v>293</v>
      </c>
      <c r="F218" s="22" t="s">
        <v>293</v>
      </c>
      <c r="G218" s="22" t="s">
        <v>293</v>
      </c>
      <c r="H218" s="14">
        <v>635.58000000000004</v>
      </c>
      <c r="I218" s="14">
        <v>635.58000000000004</v>
      </c>
      <c r="J218" s="14">
        <v>635.58000000000004</v>
      </c>
      <c r="K218" s="22" t="s">
        <v>24</v>
      </c>
      <c r="L218" s="14">
        <v>635.58000000000004</v>
      </c>
      <c r="M218" s="20" t="s">
        <v>35</v>
      </c>
      <c r="N218" s="20" t="s">
        <v>26</v>
      </c>
      <c r="O218" s="14">
        <v>635.58000000000004</v>
      </c>
      <c r="P218" s="15">
        <v>0</v>
      </c>
      <c r="Q218" s="14">
        <v>635.58000000000004</v>
      </c>
      <c r="R218" s="22" t="s">
        <v>293</v>
      </c>
      <c r="S218" s="14">
        <v>635.58000000000004</v>
      </c>
      <c r="T218" s="20">
        <v>635.58000000000004</v>
      </c>
      <c r="U218" s="20" t="s">
        <v>90</v>
      </c>
      <c r="V218" s="20">
        <v>0</v>
      </c>
      <c r="W218" s="22">
        <v>0</v>
      </c>
      <c r="X218" s="24">
        <f t="shared" si="3"/>
        <v>0</v>
      </c>
      <c r="Y218" s="22">
        <v>0</v>
      </c>
      <c r="Z218" s="22">
        <v>0</v>
      </c>
      <c r="AA218" s="22">
        <v>0</v>
      </c>
      <c r="AB218" s="22">
        <v>0</v>
      </c>
      <c r="AC218" s="22">
        <v>0</v>
      </c>
      <c r="AD218" s="25"/>
      <c r="AE218" s="64"/>
      <c r="AF218" s="18"/>
      <c r="AG218" s="19"/>
      <c r="AH218" s="19"/>
    </row>
    <row r="219" spans="1:34" ht="30">
      <c r="A219" s="20">
        <v>217</v>
      </c>
      <c r="B219" s="43" t="s">
        <v>291</v>
      </c>
      <c r="C219" s="38" t="s">
        <v>373</v>
      </c>
      <c r="D219" s="20" t="s">
        <v>293</v>
      </c>
      <c r="E219" s="22" t="s">
        <v>293</v>
      </c>
      <c r="F219" s="22" t="s">
        <v>293</v>
      </c>
      <c r="G219" s="22" t="s">
        <v>293</v>
      </c>
      <c r="H219" s="39">
        <v>55.22</v>
      </c>
      <c r="I219" s="39">
        <v>55.22</v>
      </c>
      <c r="J219" s="39">
        <v>55.22</v>
      </c>
      <c r="K219" s="39" t="s">
        <v>293</v>
      </c>
      <c r="L219" s="39">
        <v>55.22</v>
      </c>
      <c r="M219" s="44" t="s">
        <v>46</v>
      </c>
      <c r="N219" s="44" t="s">
        <v>26</v>
      </c>
      <c r="O219" s="39">
        <v>55.22</v>
      </c>
      <c r="P219" s="39">
        <v>21.25</v>
      </c>
      <c r="Q219" s="39">
        <v>33.97</v>
      </c>
      <c r="R219" s="39" t="s">
        <v>293</v>
      </c>
      <c r="S219" s="39">
        <v>21.4</v>
      </c>
      <c r="T219" s="39">
        <v>33.97</v>
      </c>
      <c r="U219" s="38" t="s">
        <v>355</v>
      </c>
      <c r="V219" s="38"/>
      <c r="W219" s="38"/>
      <c r="X219" s="24">
        <f t="shared" si="3"/>
        <v>0</v>
      </c>
      <c r="Y219" s="45"/>
      <c r="Z219" s="45"/>
      <c r="AA219" s="45">
        <v>21.25</v>
      </c>
      <c r="AB219" s="22"/>
      <c r="AC219" s="22">
        <v>0</v>
      </c>
      <c r="AD219" s="25"/>
      <c r="AE219" s="64"/>
      <c r="AF219" s="18"/>
      <c r="AG219" s="19"/>
      <c r="AH219" s="19"/>
    </row>
    <row r="220" spans="1:34" ht="30">
      <c r="A220" s="20">
        <v>218</v>
      </c>
      <c r="B220" s="22" t="s">
        <v>372</v>
      </c>
      <c r="C220" s="20" t="s">
        <v>133</v>
      </c>
      <c r="D220" s="20">
        <v>0</v>
      </c>
      <c r="E220" s="20">
        <v>0</v>
      </c>
      <c r="F220" s="20">
        <v>0</v>
      </c>
      <c r="G220" s="20">
        <v>0</v>
      </c>
      <c r="H220" s="22">
        <v>0</v>
      </c>
      <c r="I220" s="22">
        <v>0</v>
      </c>
      <c r="J220" s="22">
        <v>0</v>
      </c>
      <c r="K220" s="22" t="s">
        <v>69</v>
      </c>
      <c r="L220" s="25">
        <v>100</v>
      </c>
      <c r="M220" s="22" t="s">
        <v>126</v>
      </c>
      <c r="N220" s="22" t="s">
        <v>44</v>
      </c>
      <c r="O220" s="25">
        <v>100</v>
      </c>
      <c r="P220" s="23">
        <v>100</v>
      </c>
      <c r="Q220" s="25">
        <v>0</v>
      </c>
      <c r="R220" s="22"/>
      <c r="S220" s="25">
        <v>0</v>
      </c>
      <c r="T220" s="25">
        <v>0</v>
      </c>
      <c r="U220" s="22" t="s">
        <v>275</v>
      </c>
      <c r="V220" s="22">
        <v>0</v>
      </c>
      <c r="W220" s="22">
        <v>0</v>
      </c>
      <c r="X220" s="24">
        <f t="shared" si="3"/>
        <v>0</v>
      </c>
      <c r="Y220" s="22">
        <v>0</v>
      </c>
      <c r="Z220" s="22">
        <v>100</v>
      </c>
      <c r="AA220" s="22">
        <v>0</v>
      </c>
      <c r="AB220" s="22">
        <v>0</v>
      </c>
      <c r="AC220" s="22">
        <v>0</v>
      </c>
      <c r="AD220" s="25"/>
      <c r="AE220" s="64"/>
      <c r="AF220" s="18"/>
      <c r="AG220" s="19"/>
      <c r="AH220" s="19"/>
    </row>
    <row r="221" spans="1:34">
      <c r="A221" s="22"/>
      <c r="B221" s="22"/>
      <c r="C221" s="22"/>
      <c r="D221" s="22"/>
      <c r="E221" s="22"/>
      <c r="F221" s="22"/>
      <c r="G221" s="22"/>
      <c r="H221" s="22"/>
      <c r="I221" s="22"/>
      <c r="J221" s="22"/>
      <c r="K221" s="22"/>
      <c r="L221" s="25">
        <f>SUM(L3:L220)</f>
        <v>54674.376999999993</v>
      </c>
      <c r="M221" s="22"/>
      <c r="N221" s="22"/>
      <c r="O221" s="25">
        <f t="shared" ref="O221:Q221" si="4">SUM(O3:O220)</f>
        <v>43991.647000000012</v>
      </c>
      <c r="P221" s="25">
        <f t="shared" si="4"/>
        <v>6220.32</v>
      </c>
      <c r="Q221" s="25">
        <f t="shared" si="4"/>
        <v>34976.619700000003</v>
      </c>
      <c r="R221" s="22"/>
      <c r="S221" s="25">
        <f t="shared" ref="S221:T221" si="5">SUM(S3:S220)</f>
        <v>38302.847000000009</v>
      </c>
      <c r="T221" s="25">
        <f t="shared" si="5"/>
        <v>28857.338</v>
      </c>
      <c r="U221" s="22"/>
      <c r="V221" s="25">
        <f t="shared" ref="V221:W221" si="6">SUM(V3:V220)</f>
        <v>3369.7103000000006</v>
      </c>
      <c r="W221" s="25">
        <f t="shared" si="6"/>
        <v>1883.26</v>
      </c>
      <c r="X221" s="25">
        <f t="shared" ref="X221" si="7">SUM(X3:X220)</f>
        <v>6119.2816999999995</v>
      </c>
      <c r="Y221" s="25">
        <f t="shared" ref="Y221:AC221" si="8">SUM(Y3:Y220)</f>
        <v>950</v>
      </c>
      <c r="Z221" s="25">
        <f t="shared" si="8"/>
        <v>1137.78</v>
      </c>
      <c r="AA221" s="25">
        <f t="shared" si="8"/>
        <v>822.04</v>
      </c>
      <c r="AB221" s="25">
        <f t="shared" si="8"/>
        <v>3310.5</v>
      </c>
      <c r="AC221" s="25">
        <f t="shared" si="8"/>
        <v>575</v>
      </c>
      <c r="AD221" s="25"/>
      <c r="AE221" s="64"/>
      <c r="AF221" s="18"/>
      <c r="AG221" s="19"/>
      <c r="AH221" s="19"/>
    </row>
    <row r="222" spans="1:34">
      <c r="A222" s="22"/>
      <c r="B222" s="22"/>
      <c r="C222" s="22"/>
      <c r="D222" s="22"/>
      <c r="E222" s="22"/>
      <c r="F222" s="22"/>
      <c r="G222" s="22"/>
      <c r="H222" s="22"/>
      <c r="I222" s="22"/>
      <c r="J222" s="22"/>
      <c r="K222" s="22"/>
      <c r="L222" s="22"/>
      <c r="M222" s="22"/>
      <c r="N222" s="22"/>
      <c r="O222" s="25"/>
      <c r="P222" s="25"/>
      <c r="Q222" s="25"/>
      <c r="R222" s="22"/>
      <c r="S222" s="22"/>
      <c r="T222" s="22"/>
      <c r="U222" s="22"/>
      <c r="V222" s="22"/>
      <c r="W222" s="22"/>
      <c r="X222" s="22"/>
      <c r="Y222" s="22"/>
      <c r="Z222" s="22"/>
      <c r="AA222" s="22"/>
      <c r="AB222" s="22"/>
      <c r="AC222" s="22"/>
      <c r="AD222" s="22"/>
      <c r="AE222" s="18"/>
      <c r="AF222" s="18"/>
      <c r="AG222" s="19"/>
      <c r="AH222" s="19"/>
    </row>
    <row r="223" spans="1:34">
      <c r="A223" s="18"/>
      <c r="B223" s="18"/>
      <c r="C223" s="18"/>
      <c r="D223" s="18"/>
      <c r="E223" s="18"/>
      <c r="F223" s="18"/>
      <c r="G223" s="18"/>
      <c r="H223" s="18"/>
      <c r="I223" s="18"/>
      <c r="J223" s="18"/>
      <c r="K223" s="18"/>
      <c r="L223" s="46"/>
      <c r="M223" s="46"/>
      <c r="N223" s="46"/>
      <c r="O223" s="47"/>
      <c r="P223" s="47"/>
      <c r="Q223" s="46"/>
      <c r="R223" s="46"/>
      <c r="S223" s="46"/>
      <c r="T223" s="46"/>
      <c r="U223" s="46"/>
      <c r="V223" s="46"/>
      <c r="W223" s="46"/>
      <c r="X223" s="46"/>
      <c r="Y223" s="46"/>
      <c r="Z223" s="46"/>
      <c r="AA223" s="46"/>
      <c r="AB223" s="46"/>
      <c r="AC223" s="46"/>
      <c r="AD223" s="18"/>
      <c r="AE223" s="18"/>
      <c r="AF223" s="18"/>
      <c r="AG223" s="19"/>
      <c r="AH223" s="19"/>
    </row>
    <row r="224" spans="1:34">
      <c r="A224" s="18"/>
      <c r="B224" s="18"/>
      <c r="C224" s="18"/>
      <c r="D224" s="18"/>
      <c r="E224" s="46"/>
      <c r="F224" s="46"/>
      <c r="G224" s="47"/>
      <c r="H224" s="47"/>
      <c r="I224" s="46"/>
      <c r="J224" s="46"/>
      <c r="K224" s="46"/>
      <c r="L224" s="46"/>
      <c r="M224" s="46"/>
      <c r="N224" s="46"/>
      <c r="O224" s="46"/>
      <c r="P224" s="46"/>
      <c r="Q224" s="46"/>
      <c r="R224" s="46"/>
      <c r="S224" s="46"/>
      <c r="T224" s="46"/>
      <c r="U224" s="46"/>
      <c r="V224" s="46"/>
      <c r="W224" s="46"/>
      <c r="X224" s="46"/>
      <c r="Y224" s="46"/>
      <c r="Z224" s="46"/>
      <c r="AA224" s="47">
        <f>Y221+Z221+AA221+AB221</f>
        <v>6220.32</v>
      </c>
      <c r="AB224" s="46"/>
      <c r="AC224" s="46"/>
      <c r="AD224" s="18"/>
      <c r="AE224" s="18"/>
      <c r="AF224" s="18"/>
      <c r="AG224" s="19"/>
      <c r="AH224" s="19"/>
    </row>
    <row r="225" spans="1:34">
      <c r="A225" s="18"/>
      <c r="B225" s="18"/>
      <c r="C225" s="18"/>
      <c r="D225" s="18"/>
      <c r="E225" s="46"/>
      <c r="F225" s="46"/>
      <c r="G225" s="46"/>
      <c r="H225" s="47"/>
      <c r="I225" s="47"/>
      <c r="J225" s="46"/>
      <c r="K225" s="46"/>
      <c r="L225" s="46"/>
      <c r="M225" s="46"/>
      <c r="N225" s="46"/>
      <c r="O225" s="46"/>
      <c r="P225" s="46"/>
      <c r="AA225" s="46"/>
      <c r="AB225" s="46"/>
      <c r="AC225" s="46"/>
      <c r="AD225" s="18"/>
      <c r="AE225" s="18"/>
      <c r="AF225" s="18"/>
      <c r="AG225" s="19"/>
      <c r="AH225" s="19"/>
    </row>
    <row r="226" spans="1:34">
      <c r="A226" s="18"/>
      <c r="B226" s="18"/>
      <c r="C226" s="18"/>
      <c r="D226" s="18"/>
      <c r="E226" s="46"/>
      <c r="F226" s="46"/>
      <c r="G226" s="46"/>
      <c r="H226" s="47"/>
      <c r="I226" s="47"/>
      <c r="J226" s="46"/>
      <c r="K226" s="46"/>
      <c r="L226" s="46"/>
      <c r="M226" s="46"/>
      <c r="N226" s="46"/>
      <c r="O226" s="46"/>
      <c r="P226" s="46"/>
      <c r="AA226" s="46"/>
      <c r="AB226" s="46"/>
      <c r="AC226" s="18"/>
      <c r="AD226" s="18"/>
      <c r="AE226" s="18"/>
      <c r="AF226" s="19"/>
      <c r="AG226" s="19"/>
    </row>
    <row r="227" spans="1:34">
      <c r="A227" s="18"/>
      <c r="B227" s="18"/>
      <c r="C227" s="18"/>
      <c r="D227" s="18"/>
      <c r="E227" s="46"/>
      <c r="F227" s="46"/>
      <c r="G227" s="46"/>
      <c r="H227" s="47"/>
      <c r="I227" s="46"/>
      <c r="J227" s="46"/>
      <c r="K227" s="46"/>
      <c r="L227" s="46"/>
      <c r="M227" s="46"/>
      <c r="N227" s="46"/>
      <c r="O227" s="46"/>
      <c r="P227" s="46"/>
      <c r="AA227" s="46"/>
      <c r="AB227" s="46"/>
      <c r="AC227" s="18"/>
      <c r="AD227" s="18"/>
      <c r="AE227" s="18"/>
      <c r="AF227" s="19"/>
      <c r="AG227" s="19"/>
    </row>
    <row r="228" spans="1:34" ht="30">
      <c r="A228" s="18"/>
      <c r="B228" s="16" t="s">
        <v>382</v>
      </c>
      <c r="C228" s="20"/>
      <c r="D228" s="18"/>
      <c r="E228" s="61"/>
      <c r="F228" s="56" t="s">
        <v>376</v>
      </c>
      <c r="G228" s="57"/>
      <c r="H228" s="58"/>
      <c r="I228" s="58">
        <f>O221</f>
        <v>43991.647000000012</v>
      </c>
      <c r="J228" s="46"/>
      <c r="K228" s="46"/>
      <c r="L228" s="62" t="s">
        <v>382</v>
      </c>
      <c r="M228" s="59"/>
      <c r="N228" s="48"/>
      <c r="O228" s="49">
        <f>P221</f>
        <v>6220.32</v>
      </c>
      <c r="P228" s="46"/>
      <c r="Q228" s="48" t="s">
        <v>386</v>
      </c>
      <c r="R228" s="49">
        <f>Q221-T221</f>
        <v>6119.2817000000032</v>
      </c>
      <c r="AA228" s="46"/>
      <c r="AB228" s="46"/>
      <c r="AC228" s="18"/>
      <c r="AD228" s="18"/>
      <c r="AE228" s="18"/>
      <c r="AF228" s="19"/>
      <c r="AG228" s="19"/>
    </row>
    <row r="229" spans="1:34">
      <c r="A229" s="18"/>
      <c r="B229" s="16" t="s">
        <v>126</v>
      </c>
      <c r="C229" s="16">
        <v>3090.32</v>
      </c>
      <c r="D229" s="18"/>
      <c r="E229" s="61"/>
      <c r="F229" s="56" t="s">
        <v>375</v>
      </c>
      <c r="G229" s="57"/>
      <c r="H229" s="58"/>
      <c r="I229" s="58">
        <f>Q221</f>
        <v>34976.619700000003</v>
      </c>
      <c r="J229" s="46"/>
      <c r="K229" s="46"/>
      <c r="L229" s="56" t="s">
        <v>383</v>
      </c>
      <c r="M229" s="59"/>
      <c r="N229" s="48"/>
      <c r="O229" s="49">
        <f>AC221</f>
        <v>575</v>
      </c>
      <c r="P229" s="46"/>
      <c r="Q229" s="48"/>
      <c r="R229" s="48"/>
      <c r="AA229" s="46"/>
      <c r="AB229" s="46"/>
      <c r="AC229" s="18"/>
      <c r="AD229" s="18"/>
      <c r="AE229" s="18"/>
      <c r="AF229" s="19"/>
      <c r="AG229" s="19"/>
    </row>
    <row r="230" spans="1:34">
      <c r="A230" s="18"/>
      <c r="B230" s="16" t="s">
        <v>25</v>
      </c>
      <c r="C230" s="16">
        <f>767+257.25</f>
        <v>1024.25</v>
      </c>
      <c r="D230" s="18"/>
      <c r="E230" s="61"/>
      <c r="F230" s="56" t="s">
        <v>381</v>
      </c>
      <c r="G230" s="57"/>
      <c r="H230" s="59"/>
      <c r="I230" s="59">
        <f>I228-I229</f>
        <v>9015.0273000000088</v>
      </c>
      <c r="J230" s="18"/>
      <c r="K230" s="18"/>
      <c r="L230" s="56" t="s">
        <v>380</v>
      </c>
      <c r="M230" s="59"/>
      <c r="N230" s="48"/>
      <c r="O230" s="49">
        <f>AB221-AC221</f>
        <v>2735.5</v>
      </c>
      <c r="P230" s="18"/>
      <c r="Q230" s="48" t="s">
        <v>387</v>
      </c>
      <c r="R230" s="49">
        <f>DM!X22</f>
        <v>266.38</v>
      </c>
      <c r="AA230" s="46"/>
      <c r="AB230" s="46"/>
      <c r="AC230" s="18"/>
      <c r="AD230" s="18"/>
      <c r="AE230" s="18"/>
      <c r="AF230" s="19"/>
      <c r="AG230" s="19"/>
    </row>
    <row r="231" spans="1:34">
      <c r="A231" s="18"/>
      <c r="B231" s="16" t="s">
        <v>374</v>
      </c>
      <c r="C231" s="16">
        <v>21.25</v>
      </c>
      <c r="D231" s="18"/>
      <c r="E231" s="61"/>
      <c r="F231" s="56" t="s">
        <v>377</v>
      </c>
      <c r="G231" s="57"/>
      <c r="H231" s="58"/>
      <c r="I231" s="58">
        <f>V221</f>
        <v>3369.7103000000006</v>
      </c>
      <c r="J231" s="18"/>
      <c r="K231" s="18"/>
      <c r="L231" s="56" t="s">
        <v>384</v>
      </c>
      <c r="M231" s="59"/>
      <c r="N231" s="48"/>
      <c r="O231" s="49">
        <f>Y221</f>
        <v>950</v>
      </c>
      <c r="P231" s="18"/>
      <c r="Q231" s="48" t="s">
        <v>133</v>
      </c>
      <c r="R231" s="48">
        <f>PWD!X92</f>
        <v>2501.0770000000002</v>
      </c>
      <c r="AA231" s="18"/>
      <c r="AB231" s="18"/>
      <c r="AC231" s="18"/>
      <c r="AD231" s="18"/>
      <c r="AE231" s="18"/>
      <c r="AF231" s="19"/>
      <c r="AG231" s="19"/>
    </row>
    <row r="232" spans="1:34">
      <c r="A232" s="18"/>
      <c r="B232" s="16" t="s">
        <v>58</v>
      </c>
      <c r="C232" s="16">
        <v>2084.5</v>
      </c>
      <c r="D232" s="18"/>
      <c r="E232" s="61"/>
      <c r="F232" s="56" t="s">
        <v>378</v>
      </c>
      <c r="G232" s="57"/>
      <c r="H232" s="59"/>
      <c r="I232" s="58">
        <f>Z221</f>
        <v>1137.78</v>
      </c>
      <c r="J232" s="18"/>
      <c r="K232" s="18"/>
      <c r="L232" s="56" t="s">
        <v>379</v>
      </c>
      <c r="M232" s="59"/>
      <c r="N232" s="48"/>
      <c r="O232" s="49">
        <f>AA221</f>
        <v>822.04</v>
      </c>
      <c r="P232" s="18"/>
      <c r="Q232" s="16" t="s">
        <v>23</v>
      </c>
      <c r="R232" s="49">
        <f>THCB!X87</f>
        <v>2185.04</v>
      </c>
      <c r="AA232" s="18"/>
      <c r="AB232" s="18"/>
      <c r="AC232" s="18"/>
      <c r="AD232" s="18"/>
      <c r="AE232" s="18"/>
      <c r="AF232" s="19"/>
      <c r="AG232" s="19"/>
    </row>
    <row r="233" spans="1:34">
      <c r="A233" s="18"/>
      <c r="B233" s="16"/>
      <c r="C233" s="16">
        <f>SUM(C229:C232)</f>
        <v>6220.32</v>
      </c>
      <c r="D233" s="18"/>
      <c r="E233" s="61"/>
      <c r="F233" s="56" t="s">
        <v>379</v>
      </c>
      <c r="G233" s="57"/>
      <c r="H233" s="59"/>
      <c r="I233" s="58">
        <f>Y221+AA221</f>
        <v>1772.04</v>
      </c>
      <c r="J233" s="18"/>
      <c r="K233" s="18"/>
      <c r="L233" s="56" t="s">
        <v>385</v>
      </c>
      <c r="M233" s="59"/>
      <c r="N233" s="48"/>
      <c r="O233" s="49">
        <f>Z221</f>
        <v>1137.78</v>
      </c>
      <c r="P233" s="18"/>
      <c r="Q233" s="16" t="s">
        <v>241</v>
      </c>
      <c r="R233" s="49">
        <f>RD!X17</f>
        <v>917.1597000000005</v>
      </c>
      <c r="AA233" s="18"/>
      <c r="AB233" s="18"/>
      <c r="AC233" s="18"/>
      <c r="AD233" s="18"/>
      <c r="AE233" s="18"/>
      <c r="AF233" s="19"/>
      <c r="AG233" s="19"/>
    </row>
    <row r="234" spans="1:34">
      <c r="A234" s="18"/>
      <c r="B234" s="65"/>
      <c r="C234" s="65"/>
      <c r="D234" s="18"/>
      <c r="E234" s="61"/>
      <c r="F234" s="56" t="s">
        <v>380</v>
      </c>
      <c r="G234" s="57"/>
      <c r="H234" s="59"/>
      <c r="I234" s="58">
        <f>AB221-AC221</f>
        <v>2735.5</v>
      </c>
      <c r="J234" s="18"/>
      <c r="K234" s="18"/>
      <c r="L234" s="59"/>
      <c r="M234" s="59"/>
      <c r="N234" s="48"/>
      <c r="O234" s="49">
        <f>SUM(O229:O233)</f>
        <v>6220.32</v>
      </c>
      <c r="P234" s="18"/>
      <c r="Q234" s="16" t="s">
        <v>246</v>
      </c>
      <c r="R234" s="49">
        <f>TTAADC!X7</f>
        <v>126</v>
      </c>
      <c r="AA234" s="18"/>
      <c r="AB234" s="18"/>
      <c r="AC234" s="18"/>
      <c r="AD234" s="18"/>
      <c r="AE234" s="18"/>
      <c r="AF234" s="19"/>
      <c r="AG234" s="19"/>
    </row>
    <row r="235" spans="1:34">
      <c r="A235" s="18"/>
      <c r="B235" s="18"/>
      <c r="C235" s="18"/>
      <c r="D235" s="18"/>
      <c r="E235" s="61"/>
      <c r="F235" s="55"/>
      <c r="G235" s="59"/>
      <c r="H235" s="59"/>
      <c r="I235" s="60">
        <f>I231+I232+I233+I234</f>
        <v>9015.0303000000004</v>
      </c>
      <c r="J235" s="18"/>
      <c r="K235" s="18"/>
      <c r="L235" s="18"/>
      <c r="M235" s="18"/>
      <c r="N235" s="18"/>
      <c r="O235" s="18"/>
      <c r="P235" s="18"/>
      <c r="Q235" s="16" t="s">
        <v>365</v>
      </c>
      <c r="R235" s="48">
        <f>Others!X11</f>
        <v>123.625</v>
      </c>
      <c r="AA235" s="18"/>
      <c r="AB235" s="18"/>
      <c r="AC235" s="18"/>
      <c r="AD235" s="18"/>
      <c r="AE235" s="18"/>
      <c r="AF235" s="19"/>
      <c r="AG235" s="19"/>
    </row>
    <row r="236" spans="1:34">
      <c r="A236" s="18"/>
      <c r="B236" s="18"/>
      <c r="C236" s="18"/>
      <c r="D236" s="18"/>
      <c r="E236" s="18"/>
      <c r="F236" s="18"/>
      <c r="G236" s="18"/>
      <c r="H236" s="18"/>
      <c r="I236" s="18"/>
      <c r="J236" s="18"/>
      <c r="K236" s="18"/>
      <c r="L236" s="18"/>
      <c r="Q236" s="48"/>
      <c r="R236" s="49">
        <f>SUM(R230:R235)</f>
        <v>6119.2817000000005</v>
      </c>
      <c r="AA236" s="18"/>
      <c r="AB236" s="18"/>
      <c r="AC236" s="18"/>
      <c r="AD236" s="18"/>
      <c r="AE236" s="18"/>
      <c r="AF236" s="18"/>
      <c r="AG236" s="19"/>
      <c r="AH236" s="19"/>
    </row>
    <row r="237" spans="1:34">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c r="AE237" s="18"/>
      <c r="AF237" s="18"/>
      <c r="AG237" s="19"/>
      <c r="AH237" s="19"/>
    </row>
    <row r="238" spans="1:34">
      <c r="A238" s="18"/>
      <c r="B238" s="18"/>
      <c r="C238" s="18"/>
      <c r="D238" s="18"/>
      <c r="E238" s="18"/>
      <c r="F238" s="18"/>
      <c r="G238" s="18"/>
      <c r="H238" s="18"/>
      <c r="I238" s="66"/>
      <c r="J238" s="18"/>
      <c r="K238" s="18"/>
      <c r="L238" s="18"/>
      <c r="M238" s="18"/>
      <c r="N238" s="18"/>
      <c r="O238" s="18"/>
      <c r="P238" s="18"/>
      <c r="Q238" s="18"/>
      <c r="R238" s="18"/>
      <c r="S238" s="18"/>
      <c r="T238" s="18"/>
      <c r="U238" s="18"/>
      <c r="V238" s="18"/>
      <c r="W238" s="18"/>
      <c r="X238" s="18"/>
      <c r="Y238" s="18"/>
      <c r="Z238" s="18"/>
      <c r="AA238" s="18"/>
      <c r="AB238" s="18"/>
      <c r="AC238" s="18"/>
      <c r="AD238" s="18"/>
      <c r="AE238" s="18"/>
      <c r="AF238" s="18"/>
      <c r="AG238" s="19"/>
      <c r="AH238" s="19"/>
    </row>
    <row r="239" spans="1:34">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c r="AE239" s="18"/>
      <c r="AF239" s="18"/>
      <c r="AG239" s="19"/>
      <c r="AH239" s="19"/>
    </row>
    <row r="240" spans="1:34">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E240" s="18"/>
      <c r="AF240" s="18"/>
      <c r="AG240" s="19"/>
      <c r="AH240" s="19"/>
    </row>
    <row r="241" spans="1:34">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E241" s="18"/>
      <c r="AF241" s="18"/>
      <c r="AG241" s="19"/>
      <c r="AH241" s="19"/>
    </row>
    <row r="242" spans="1:34">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9"/>
      <c r="AH242" s="19"/>
    </row>
    <row r="243" spans="1:34">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c r="AA243" s="18"/>
      <c r="AB243" s="18"/>
      <c r="AC243" s="18"/>
      <c r="AD243" s="18"/>
      <c r="AE243" s="18"/>
      <c r="AF243" s="18"/>
      <c r="AG243" s="19"/>
      <c r="AH243" s="19"/>
    </row>
    <row r="244" spans="1:34">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18"/>
      <c r="AC244" s="18"/>
      <c r="AD244" s="18"/>
      <c r="AE244" s="18"/>
      <c r="AF244" s="18"/>
      <c r="AG244" s="19"/>
      <c r="AH244" s="19"/>
    </row>
    <row r="245" spans="1:34">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c r="AA245" s="18"/>
      <c r="AB245" s="18"/>
      <c r="AC245" s="18"/>
      <c r="AD245" s="18"/>
      <c r="AE245" s="18"/>
      <c r="AF245" s="18"/>
      <c r="AG245" s="19"/>
      <c r="AH245" s="19"/>
    </row>
    <row r="246" spans="1:34">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c r="AA246" s="18"/>
      <c r="AB246" s="18"/>
      <c r="AC246" s="18"/>
      <c r="AD246" s="18"/>
      <c r="AE246" s="18"/>
      <c r="AF246" s="18"/>
      <c r="AG246" s="19"/>
      <c r="AH246" s="19"/>
    </row>
    <row r="247" spans="1:34">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c r="AA247" s="18"/>
      <c r="AB247" s="18"/>
      <c r="AC247" s="18"/>
      <c r="AD247" s="18"/>
      <c r="AE247" s="18"/>
      <c r="AF247" s="18"/>
      <c r="AG247" s="19"/>
      <c r="AH247" s="19"/>
    </row>
    <row r="248" spans="1:34">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c r="AA248" s="18"/>
      <c r="AB248" s="18"/>
      <c r="AC248" s="18"/>
      <c r="AD248" s="18"/>
      <c r="AE248" s="18"/>
      <c r="AF248" s="18"/>
      <c r="AG248" s="19"/>
      <c r="AH248" s="19"/>
    </row>
    <row r="249" spans="1:34">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E249" s="18"/>
      <c r="AF249" s="18"/>
      <c r="AG249" s="19"/>
      <c r="AH249" s="19"/>
    </row>
    <row r="250" spans="1:34">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c r="AA250" s="18"/>
      <c r="AB250" s="18"/>
      <c r="AC250" s="18"/>
      <c r="AD250" s="18"/>
      <c r="AE250" s="18"/>
      <c r="AF250" s="18"/>
      <c r="AG250" s="19"/>
      <c r="AH250" s="19"/>
    </row>
    <row r="251" spans="1:34">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c r="AA251" s="18"/>
      <c r="AB251" s="18"/>
      <c r="AC251" s="18"/>
      <c r="AD251" s="18"/>
      <c r="AE251" s="18"/>
      <c r="AF251" s="18"/>
      <c r="AG251" s="19"/>
      <c r="AH251" s="19"/>
    </row>
    <row r="252" spans="1:34">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c r="AA252" s="18"/>
      <c r="AB252" s="18"/>
      <c r="AC252" s="18"/>
      <c r="AD252" s="18"/>
      <c r="AE252" s="18"/>
      <c r="AF252" s="18"/>
      <c r="AG252" s="19"/>
      <c r="AH252" s="19"/>
    </row>
    <row r="253" spans="1:34">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c r="AA253" s="18"/>
      <c r="AB253" s="18"/>
      <c r="AC253" s="18"/>
      <c r="AD253" s="18"/>
      <c r="AE253" s="18"/>
      <c r="AF253" s="18"/>
      <c r="AG253" s="19"/>
      <c r="AH253" s="19"/>
    </row>
    <row r="254" spans="1:34">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c r="AA254" s="18"/>
      <c r="AB254" s="18"/>
      <c r="AC254" s="18"/>
      <c r="AD254" s="18"/>
      <c r="AE254" s="18"/>
      <c r="AF254" s="18"/>
      <c r="AG254" s="19"/>
      <c r="AH254" s="19"/>
    </row>
    <row r="255" spans="1:34">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c r="AA255" s="18"/>
      <c r="AB255" s="18"/>
      <c r="AC255" s="18"/>
      <c r="AD255" s="18"/>
      <c r="AE255" s="18"/>
      <c r="AF255" s="18"/>
      <c r="AG255" s="19"/>
      <c r="AH255" s="19"/>
    </row>
    <row r="256" spans="1:34">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c r="AA256" s="18"/>
      <c r="AB256" s="18"/>
      <c r="AC256" s="18"/>
      <c r="AD256" s="18"/>
      <c r="AE256" s="18"/>
      <c r="AF256" s="18"/>
      <c r="AG256" s="19"/>
      <c r="AH256" s="19"/>
    </row>
    <row r="257" spans="1:34">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c r="AA257" s="18"/>
      <c r="AB257" s="18"/>
      <c r="AC257" s="18"/>
      <c r="AD257" s="18"/>
      <c r="AE257" s="18"/>
      <c r="AF257" s="18"/>
      <c r="AG257" s="19"/>
      <c r="AH257" s="19"/>
    </row>
    <row r="258" spans="1:34">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1"/>
      <c r="Z258" s="11"/>
      <c r="AA258" s="18"/>
      <c r="AB258" s="18"/>
      <c r="AC258" s="18"/>
      <c r="AD258" s="18"/>
      <c r="AE258" s="18"/>
      <c r="AF258" s="18"/>
      <c r="AG258" s="19"/>
      <c r="AH258" s="19"/>
    </row>
    <row r="259" spans="1:34">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row>
    <row r="260" spans="1:34">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row>
    <row r="261" spans="1:34">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row>
    <row r="262" spans="1:34">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row>
    <row r="263" spans="1:34">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row>
    <row r="264" spans="1:34">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row>
    <row r="265" spans="1:34">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row>
    <row r="266" spans="1:34">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row>
    <row r="267" spans="1:34">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row>
    <row r="268" spans="1:34">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row>
    <row r="269" spans="1:34">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row>
    <row r="270" spans="1:34">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row>
    <row r="271" spans="1:34">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row>
    <row r="272" spans="1:34">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1:3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row r="274" spans="1:3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row>
    <row r="275" spans="1:3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row>
    <row r="276" spans="1:3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row>
    <row r="277" spans="1:3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row>
    <row r="278" spans="1:3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row>
    <row r="279" spans="1:3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row>
    <row r="280" spans="1:3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row>
    <row r="281" spans="1:3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row>
    <row r="282" spans="1:3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row>
    <row r="283" spans="1:3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row>
    <row r="284" spans="1:3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row>
    <row r="285" spans="1:3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row>
    <row r="286" spans="1:3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row>
    <row r="287" spans="1:3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row>
    <row r="288" spans="1:3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row>
    <row r="289" spans="1:3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row>
    <row r="290" spans="1:3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row>
    <row r="291" spans="1:3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row>
    <row r="292" spans="1:3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row>
    <row r="293" spans="1:3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row>
    <row r="294" spans="1:3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row>
    <row r="295" spans="1:3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row>
    <row r="296" spans="1:3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row>
    <row r="297" spans="1:3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row>
    <row r="298" spans="1:3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row>
    <row r="299" spans="1:3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row>
    <row r="300" spans="1:3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row>
    <row r="301" spans="1:3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row>
    <row r="302" spans="1:3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row>
    <row r="303" spans="1:3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AA303" s="11"/>
      <c r="AB303" s="11"/>
      <c r="AC303" s="11"/>
      <c r="AD303" s="11"/>
      <c r="AE303" s="11"/>
      <c r="AF303" s="11"/>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dimension ref="A1:AH87"/>
  <sheetViews>
    <sheetView workbookViewId="0">
      <selection activeCell="J93" sqref="D92:J93"/>
    </sheetView>
  </sheetViews>
  <sheetFormatPr defaultRowHeight="15"/>
  <cols>
    <col min="1" max="1" width="5.28515625" customWidth="1"/>
    <col min="2" max="2" width="21.140625" customWidth="1"/>
    <col min="4" max="4" width="10" customWidth="1"/>
    <col min="8" max="9" width="9.5703125" customWidth="1"/>
    <col min="21" max="21" width="18.85546875" customWidth="1"/>
  </cols>
  <sheetData>
    <row r="1" spans="1:30" ht="111"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1" t="s">
        <v>366</v>
      </c>
      <c r="Y1" s="51" t="s">
        <v>368</v>
      </c>
      <c r="Z1" s="51" t="s">
        <v>388</v>
      </c>
      <c r="AA1" s="51"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25.5">
      <c r="A3" s="52">
        <f>Sheet1!A3</f>
        <v>1</v>
      </c>
      <c r="B3" s="52" t="str">
        <f>Sheet1!B3</f>
        <v xml:space="preserve"> Narsingarh H. S. School, Agartala, West Tripura</v>
      </c>
      <c r="C3" s="52" t="str">
        <f>Sheet1!C3</f>
        <v>THCB</v>
      </c>
      <c r="D3" s="52">
        <f>Sheet1!D3</f>
        <v>37</v>
      </c>
      <c r="E3" s="52">
        <f>Sheet1!E3</f>
        <v>0</v>
      </c>
      <c r="F3" s="52">
        <f>Sheet1!F3</f>
        <v>20</v>
      </c>
      <c r="G3" s="52">
        <f>Sheet1!G3</f>
        <v>17</v>
      </c>
      <c r="H3" s="52">
        <f>Sheet1!H3</f>
        <v>750</v>
      </c>
      <c r="I3" s="52">
        <f>Sheet1!I3</f>
        <v>800</v>
      </c>
      <c r="J3" s="52">
        <f>Sheet1!J3</f>
        <v>800</v>
      </c>
      <c r="K3" s="52" t="str">
        <f>Sheet1!K3</f>
        <v>Brownfield</v>
      </c>
      <c r="L3" s="52">
        <f>Sheet1!L3</f>
        <v>150</v>
      </c>
      <c r="M3" s="52" t="str">
        <f>Sheet1!M3</f>
        <v xml:space="preserve">SPA </v>
      </c>
      <c r="N3" s="52" t="str">
        <f>Sheet1!N3</f>
        <v>2013-14</v>
      </c>
      <c r="O3" s="52">
        <f>Sheet1!O3</f>
        <v>150</v>
      </c>
      <c r="P3" s="52">
        <f>Sheet1!P3</f>
        <v>32.5</v>
      </c>
      <c r="Q3" s="52">
        <f>Sheet1!Q3</f>
        <v>117.5</v>
      </c>
      <c r="R3" s="52">
        <f>Sheet1!R3</f>
        <v>461.91</v>
      </c>
      <c r="S3" s="52">
        <f>Sheet1!S3</f>
        <v>177.81</v>
      </c>
      <c r="T3" s="52">
        <f>Sheet1!T3</f>
        <v>117.5</v>
      </c>
      <c r="U3" s="52" t="str">
        <f>Sheet1!U3</f>
        <v>Structural work completed in 1st floor</v>
      </c>
      <c r="V3" s="52">
        <f>Sheet1!V3</f>
        <v>0</v>
      </c>
      <c r="W3" s="52">
        <f>Sheet1!W3</f>
        <v>0</v>
      </c>
      <c r="X3" s="52">
        <f>Sheet1!X3</f>
        <v>0</v>
      </c>
      <c r="Y3" s="52">
        <f>Sheet1!Y3</f>
        <v>0</v>
      </c>
      <c r="Z3" s="52">
        <f>Sheet1!Z3</f>
        <v>0</v>
      </c>
      <c r="AA3" s="52">
        <f>Sheet1!AA3</f>
        <v>32.5</v>
      </c>
      <c r="AB3" s="52">
        <f>Sheet1!AB3</f>
        <v>0</v>
      </c>
      <c r="AC3" s="52">
        <f>Sheet1!AC3</f>
        <v>0</v>
      </c>
      <c r="AD3" s="52">
        <f>Sheet1!AD3</f>
        <v>0</v>
      </c>
    </row>
    <row r="4" spans="1:30" ht="25.5">
      <c r="A4" s="52">
        <f>Sheet1!A4</f>
        <v>2</v>
      </c>
      <c r="B4" s="52" t="str">
        <f>Sheet1!B4</f>
        <v xml:space="preserve"> Lankamura H. S. School, Agartala, West Tripura</v>
      </c>
      <c r="C4" s="52" t="str">
        <f>Sheet1!C4</f>
        <v>THCB</v>
      </c>
      <c r="D4" s="52">
        <f>Sheet1!D4</f>
        <v>28</v>
      </c>
      <c r="E4" s="52">
        <f>Sheet1!E4</f>
        <v>4</v>
      </c>
      <c r="F4" s="52">
        <f>Sheet1!F4</f>
        <v>12</v>
      </c>
      <c r="G4" s="52">
        <f>Sheet1!G4</f>
        <v>12</v>
      </c>
      <c r="H4" s="52">
        <f>Sheet1!H4</f>
        <v>1000</v>
      </c>
      <c r="I4" s="52">
        <f>Sheet1!I4</f>
        <v>1000</v>
      </c>
      <c r="J4" s="52">
        <f>Sheet1!J4</f>
        <v>100</v>
      </c>
      <c r="K4" s="52" t="str">
        <f>Sheet1!K4</f>
        <v>Brownfield</v>
      </c>
      <c r="L4" s="52">
        <f>Sheet1!L4</f>
        <v>100</v>
      </c>
      <c r="M4" s="52" t="str">
        <f>Sheet1!M4</f>
        <v xml:space="preserve">SCA untied </v>
      </c>
      <c r="N4" s="52" t="str">
        <f>Sheet1!N4</f>
        <v>2014-15</v>
      </c>
      <c r="O4" s="52">
        <f>Sheet1!O4</f>
        <v>100</v>
      </c>
      <c r="P4" s="52">
        <f>Sheet1!P4</f>
        <v>0</v>
      </c>
      <c r="Q4" s="52">
        <f>Sheet1!Q4</f>
        <v>100</v>
      </c>
      <c r="R4" s="52">
        <f>Sheet1!R4</f>
        <v>0</v>
      </c>
      <c r="S4" s="52">
        <f>Sheet1!S4</f>
        <v>18.91</v>
      </c>
      <c r="T4" s="52">
        <f>Sheet1!T4</f>
        <v>0</v>
      </c>
      <c r="U4" s="52" t="str">
        <f>Sheet1!U4</f>
        <v xml:space="preserve">Dismantling work is completed </v>
      </c>
      <c r="V4" s="52">
        <f>Sheet1!V4</f>
        <v>0</v>
      </c>
      <c r="W4" s="52">
        <f>Sheet1!W4</f>
        <v>0</v>
      </c>
      <c r="X4" s="52">
        <f>Sheet1!X4</f>
        <v>100</v>
      </c>
      <c r="Y4" s="52">
        <f>Sheet1!Y4</f>
        <v>0</v>
      </c>
      <c r="Z4" s="52">
        <f>Sheet1!Z4</f>
        <v>0</v>
      </c>
      <c r="AA4" s="52">
        <f>Sheet1!AA4</f>
        <v>0</v>
      </c>
      <c r="AB4" s="52">
        <f>Sheet1!AB4</f>
        <v>0</v>
      </c>
      <c r="AC4" s="52">
        <f>Sheet1!AC4</f>
        <v>0</v>
      </c>
      <c r="AD4" s="52">
        <f>Sheet1!AD4</f>
        <v>0</v>
      </c>
    </row>
    <row r="5" spans="1:30" ht="38.25">
      <c r="A5" s="52">
        <f>Sheet1!A5</f>
        <v>3</v>
      </c>
      <c r="B5" s="52" t="str">
        <f>Sheet1!B5</f>
        <v xml:space="preserve"> Bani Vidyapith Girls H. S. School, Agartala, West Tripura</v>
      </c>
      <c r="C5" s="52" t="str">
        <f>Sheet1!C5</f>
        <v>THCB</v>
      </c>
      <c r="D5" s="52">
        <f>Sheet1!D5</f>
        <v>35</v>
      </c>
      <c r="E5" s="52">
        <f>Sheet1!E5</f>
        <v>22</v>
      </c>
      <c r="F5" s="52">
        <f>Sheet1!F5</f>
        <v>10</v>
      </c>
      <c r="G5" s="52">
        <f>Sheet1!G5</f>
        <v>3</v>
      </c>
      <c r="H5" s="52">
        <f>Sheet1!H5</f>
        <v>938.43</v>
      </c>
      <c r="I5" s="52">
        <f>Sheet1!I5</f>
        <v>938</v>
      </c>
      <c r="J5" s="52">
        <f>Sheet1!J5</f>
        <v>938</v>
      </c>
      <c r="K5" s="52" t="str">
        <f>Sheet1!K5</f>
        <v>Brownfield</v>
      </c>
      <c r="L5" s="52">
        <f>Sheet1!L5</f>
        <v>562.5</v>
      </c>
      <c r="M5" s="52" t="str">
        <f>Sheet1!M5</f>
        <v xml:space="preserve">SPA </v>
      </c>
      <c r="N5" s="52" t="str">
        <f>Sheet1!N5</f>
        <v>2008-09</v>
      </c>
      <c r="O5" s="52">
        <f>Sheet1!O5</f>
        <v>562.5</v>
      </c>
      <c r="P5" s="52">
        <f>Sheet1!P5</f>
        <v>0</v>
      </c>
      <c r="Q5" s="52">
        <f>Sheet1!Q5</f>
        <v>562.5</v>
      </c>
      <c r="R5" s="52">
        <f>Sheet1!R5</f>
        <v>780.16</v>
      </c>
      <c r="S5" s="52">
        <f>Sheet1!S5</f>
        <v>562.5</v>
      </c>
      <c r="T5" s="52">
        <f>Sheet1!T5</f>
        <v>562.5</v>
      </c>
      <c r="U5" s="52" t="str">
        <f>Sheet1!U5</f>
        <v>Major part of the building raised upto roof level.</v>
      </c>
      <c r="V5" s="52">
        <f>Sheet1!V5</f>
        <v>0</v>
      </c>
      <c r="W5" s="52">
        <f>Sheet1!W5</f>
        <v>0</v>
      </c>
      <c r="X5" s="52">
        <f>Sheet1!X5</f>
        <v>0</v>
      </c>
      <c r="Y5" s="52">
        <f>Sheet1!Y5</f>
        <v>0</v>
      </c>
      <c r="Z5" s="52">
        <f>Sheet1!Z5</f>
        <v>0</v>
      </c>
      <c r="AA5" s="52">
        <f>Sheet1!AA5</f>
        <v>0</v>
      </c>
      <c r="AB5" s="52">
        <f>Sheet1!AB5</f>
        <v>0</v>
      </c>
      <c r="AC5" s="52">
        <f>Sheet1!AC5</f>
        <v>0</v>
      </c>
      <c r="AD5" s="52">
        <f>Sheet1!AD5</f>
        <v>0</v>
      </c>
    </row>
    <row r="6" spans="1:30" ht="38.25">
      <c r="A6" s="52">
        <f>Sheet1!A6</f>
        <v>4</v>
      </c>
      <c r="B6" s="52" t="str">
        <f>Sheet1!B6</f>
        <v xml:space="preserve"> Bani Vidyapith Girls H. S. School, Agartala, West Tripura</v>
      </c>
      <c r="C6" s="52" t="str">
        <f>Sheet1!C6</f>
        <v>THCB</v>
      </c>
      <c r="D6" s="52">
        <f>Sheet1!D6</f>
        <v>35</v>
      </c>
      <c r="E6" s="52">
        <f>Sheet1!E6</f>
        <v>22</v>
      </c>
      <c r="F6" s="52">
        <f>Sheet1!F6</f>
        <v>10</v>
      </c>
      <c r="G6" s="52">
        <f>Sheet1!G6</f>
        <v>3</v>
      </c>
      <c r="H6" s="52">
        <f>Sheet1!H6</f>
        <v>0</v>
      </c>
      <c r="I6" s="52">
        <f>Sheet1!I6</f>
        <v>0</v>
      </c>
      <c r="J6" s="52">
        <f>Sheet1!J6</f>
        <v>0</v>
      </c>
      <c r="K6" s="52" t="str">
        <f>Sheet1!K6</f>
        <v>Brownfield</v>
      </c>
      <c r="L6" s="52">
        <f>Sheet1!L6</f>
        <v>200</v>
      </c>
      <c r="M6" s="52" t="str">
        <f>Sheet1!M6</f>
        <v xml:space="preserve">SPA </v>
      </c>
      <c r="N6" s="52" t="str">
        <f>Sheet1!N6</f>
        <v>2013-14</v>
      </c>
      <c r="O6" s="52">
        <f>Sheet1!O6</f>
        <v>200</v>
      </c>
      <c r="P6" s="52">
        <f>Sheet1!P6</f>
        <v>0</v>
      </c>
      <c r="Q6" s="52">
        <f>Sheet1!Q6</f>
        <v>200</v>
      </c>
      <c r="R6" s="52">
        <f>Sheet1!R6</f>
        <v>0</v>
      </c>
      <c r="S6" s="52">
        <f>Sheet1!S6</f>
        <v>180</v>
      </c>
      <c r="T6" s="52">
        <f>Sheet1!T6</f>
        <v>180</v>
      </c>
      <c r="U6" s="52" t="str">
        <f>Sheet1!U6</f>
        <v>Major part of the building raised upto roof level.</v>
      </c>
      <c r="V6" s="52">
        <f>Sheet1!V6</f>
        <v>0</v>
      </c>
      <c r="W6" s="52">
        <f>Sheet1!W6</f>
        <v>0</v>
      </c>
      <c r="X6" s="52">
        <f>Sheet1!X6</f>
        <v>20</v>
      </c>
      <c r="Y6" s="52">
        <f>Sheet1!Y6</f>
        <v>0</v>
      </c>
      <c r="Z6" s="52">
        <f>Sheet1!Z6</f>
        <v>0</v>
      </c>
      <c r="AA6" s="52">
        <f>Sheet1!AA6</f>
        <v>0</v>
      </c>
      <c r="AB6" s="52">
        <f>Sheet1!AB6</f>
        <v>0</v>
      </c>
      <c r="AC6" s="52">
        <f>Sheet1!AC6</f>
        <v>0</v>
      </c>
      <c r="AD6" s="52">
        <f>Sheet1!AD6</f>
        <v>0</v>
      </c>
    </row>
    <row r="7" spans="1:30" ht="38.25">
      <c r="A7" s="52">
        <f>Sheet1!A7</f>
        <v>5</v>
      </c>
      <c r="B7" s="52" t="str">
        <f>Sheet1!B7</f>
        <v xml:space="preserve"> Bani Vidyapith Girls H. S. School, Agartala, West Tripura</v>
      </c>
      <c r="C7" s="52" t="str">
        <f>Sheet1!C7</f>
        <v>THCB</v>
      </c>
      <c r="D7" s="52">
        <f>Sheet1!D7</f>
        <v>35</v>
      </c>
      <c r="E7" s="52">
        <f>Sheet1!E7</f>
        <v>22</v>
      </c>
      <c r="F7" s="52">
        <f>Sheet1!F7</f>
        <v>10</v>
      </c>
      <c r="G7" s="52">
        <f>Sheet1!G7</f>
        <v>3</v>
      </c>
      <c r="H7" s="52">
        <f>Sheet1!H7</f>
        <v>0</v>
      </c>
      <c r="I7" s="52">
        <f>Sheet1!I7</f>
        <v>0</v>
      </c>
      <c r="J7" s="52">
        <f>Sheet1!J7</f>
        <v>0</v>
      </c>
      <c r="K7" s="52" t="str">
        <f>Sheet1!K7</f>
        <v>Brownfield</v>
      </c>
      <c r="L7" s="52">
        <f>Sheet1!L7</f>
        <v>100</v>
      </c>
      <c r="M7" s="52" t="str">
        <f>Sheet1!M7</f>
        <v xml:space="preserve">SCA </v>
      </c>
      <c r="N7" s="52" t="str">
        <f>Sheet1!N7</f>
        <v>2012-13</v>
      </c>
      <c r="O7" s="52">
        <f>Sheet1!O7</f>
        <v>100</v>
      </c>
      <c r="P7" s="52">
        <f>Sheet1!P7</f>
        <v>0</v>
      </c>
      <c r="Q7" s="52">
        <f>Sheet1!Q7</f>
        <v>100</v>
      </c>
      <c r="R7" s="52">
        <f>Sheet1!R7</f>
        <v>0</v>
      </c>
      <c r="S7" s="52">
        <f>Sheet1!S7</f>
        <v>100</v>
      </c>
      <c r="T7" s="52">
        <f>Sheet1!T7</f>
        <v>100</v>
      </c>
      <c r="U7" s="52" t="str">
        <f>Sheet1!U7</f>
        <v>Major part of the building raised upto roof level.</v>
      </c>
      <c r="V7" s="52">
        <f>Sheet1!V7</f>
        <v>0</v>
      </c>
      <c r="W7" s="52">
        <f>Sheet1!W7</f>
        <v>0</v>
      </c>
      <c r="X7" s="52">
        <f>Sheet1!X7</f>
        <v>0</v>
      </c>
      <c r="Y7" s="52">
        <f>Sheet1!Y7</f>
        <v>0</v>
      </c>
      <c r="Z7" s="52">
        <f>Sheet1!Z7</f>
        <v>0</v>
      </c>
      <c r="AA7" s="52">
        <f>Sheet1!AA7</f>
        <v>0</v>
      </c>
      <c r="AB7" s="52">
        <f>Sheet1!AB7</f>
        <v>0</v>
      </c>
      <c r="AC7" s="52">
        <f>Sheet1!AC7</f>
        <v>0</v>
      </c>
      <c r="AD7" s="52">
        <f>Sheet1!AD7</f>
        <v>0</v>
      </c>
    </row>
    <row r="8" spans="1:30" ht="76.5">
      <c r="A8" s="52">
        <f>Sheet1!A8</f>
        <v>6</v>
      </c>
      <c r="B8" s="52" t="str">
        <f>Sheet1!B8</f>
        <v xml:space="preserve"> Prachya Bharati H. S. School, Agartala, West Tripura</v>
      </c>
      <c r="C8" s="52" t="str">
        <f>Sheet1!C8</f>
        <v>THCB</v>
      </c>
      <c r="D8" s="52">
        <f>Sheet1!D8</f>
        <v>31</v>
      </c>
      <c r="E8" s="52">
        <f>Sheet1!E8</f>
        <v>26</v>
      </c>
      <c r="F8" s="52">
        <f>Sheet1!F8</f>
        <v>15</v>
      </c>
      <c r="G8" s="52">
        <f>Sheet1!G8</f>
        <v>-10</v>
      </c>
      <c r="H8" s="52">
        <f>Sheet1!H8</f>
        <v>707.69</v>
      </c>
      <c r="I8" s="52">
        <f>Sheet1!I8</f>
        <v>707.69</v>
      </c>
      <c r="J8" s="52">
        <f>Sheet1!J8</f>
        <v>707.69</v>
      </c>
      <c r="K8" s="52" t="str">
        <f>Sheet1!K8</f>
        <v>Greenfield</v>
      </c>
      <c r="L8" s="52">
        <f>Sheet1!L8</f>
        <v>707.69</v>
      </c>
      <c r="M8" s="52" t="str">
        <f>Sheet1!M8</f>
        <v xml:space="preserve">SDS </v>
      </c>
      <c r="N8" s="52" t="str">
        <f>Sheet1!N8</f>
        <v>2015-16</v>
      </c>
      <c r="O8" s="52">
        <f>Sheet1!O8</f>
        <v>707.69</v>
      </c>
      <c r="P8" s="52">
        <f>Sheet1!P8</f>
        <v>0</v>
      </c>
      <c r="Q8" s="52">
        <f>Sheet1!Q8</f>
        <v>0</v>
      </c>
      <c r="R8" s="52">
        <f>Sheet1!R8</f>
        <v>232.34</v>
      </c>
      <c r="S8" s="52">
        <f>Sheet1!S8</f>
        <v>0</v>
      </c>
      <c r="T8" s="52">
        <f>Sheet1!T8</f>
        <v>0</v>
      </c>
      <c r="U8" s="52" t="str">
        <f>Sheet1!U8</f>
        <v>Finishing Work is in progress in the Eastern part and pilling work is in progress in the western part</v>
      </c>
      <c r="V8" s="52">
        <f>Sheet1!V8</f>
        <v>707.69</v>
      </c>
      <c r="W8" s="52">
        <f>Sheet1!W8</f>
        <v>0</v>
      </c>
      <c r="X8" s="52">
        <f>Sheet1!X8</f>
        <v>0</v>
      </c>
      <c r="Y8" s="52">
        <f>Sheet1!Y8</f>
        <v>0</v>
      </c>
      <c r="Z8" s="52">
        <f>Sheet1!Z8</f>
        <v>0</v>
      </c>
      <c r="AA8" s="52">
        <f>Sheet1!AA8</f>
        <v>0</v>
      </c>
      <c r="AB8" s="52">
        <f>Sheet1!AB8</f>
        <v>0</v>
      </c>
      <c r="AC8" s="52">
        <f>Sheet1!AC8</f>
        <v>0</v>
      </c>
      <c r="AD8" s="52">
        <f>Sheet1!AD8</f>
        <v>0</v>
      </c>
    </row>
    <row r="9" spans="1:30" ht="76.5">
      <c r="A9" s="52">
        <f>Sheet1!A9</f>
        <v>7</v>
      </c>
      <c r="B9" s="52" t="str">
        <f>Sheet1!B9</f>
        <v xml:space="preserve"> Prachya Bharati H. S. School, Agartala, West Tripura</v>
      </c>
      <c r="C9" s="52" t="str">
        <f>Sheet1!C9</f>
        <v>THCB</v>
      </c>
      <c r="D9" s="52">
        <f>Sheet1!D9</f>
        <v>31</v>
      </c>
      <c r="E9" s="52">
        <f>Sheet1!E9</f>
        <v>26</v>
      </c>
      <c r="F9" s="52">
        <f>Sheet1!F9</f>
        <v>15</v>
      </c>
      <c r="G9" s="52">
        <f>Sheet1!G9</f>
        <v>-10</v>
      </c>
      <c r="H9" s="52">
        <f>Sheet1!H9</f>
        <v>500</v>
      </c>
      <c r="I9" s="52">
        <f>Sheet1!I9</f>
        <v>500</v>
      </c>
      <c r="J9" s="52">
        <f>Sheet1!J9</f>
        <v>500</v>
      </c>
      <c r="K9" s="52" t="str">
        <f>Sheet1!K9</f>
        <v>Greenfield</v>
      </c>
      <c r="L9" s="52">
        <f>Sheet1!L9</f>
        <v>500</v>
      </c>
      <c r="M9" s="52" t="str">
        <f>Sheet1!M9</f>
        <v xml:space="preserve">SPA </v>
      </c>
      <c r="N9" s="52" t="str">
        <f>Sheet1!N9</f>
        <v>2010-11</v>
      </c>
      <c r="O9" s="52">
        <f>Sheet1!O9</f>
        <v>500</v>
      </c>
      <c r="P9" s="52">
        <f>Sheet1!P9</f>
        <v>0</v>
      </c>
      <c r="Q9" s="52">
        <f>Sheet1!Q9</f>
        <v>500</v>
      </c>
      <c r="R9" s="52">
        <f>Sheet1!R9</f>
        <v>417.2</v>
      </c>
      <c r="S9" s="52">
        <f>Sheet1!S9</f>
        <v>600.48</v>
      </c>
      <c r="T9" s="52">
        <f>Sheet1!T9</f>
        <v>500</v>
      </c>
      <c r="U9" s="52" t="str">
        <f>Sheet1!U9</f>
        <v>Finishing Work is in progress in the Eastern part and pilling work is in progress in the western part</v>
      </c>
      <c r="V9" s="52">
        <f>Sheet1!V9</f>
        <v>0</v>
      </c>
      <c r="W9" s="52">
        <f>Sheet1!W9</f>
        <v>0</v>
      </c>
      <c r="X9" s="52">
        <f>Sheet1!X9</f>
        <v>0</v>
      </c>
      <c r="Y9" s="52">
        <f>Sheet1!Y9</f>
        <v>0</v>
      </c>
      <c r="Z9" s="52">
        <f>Sheet1!Z9</f>
        <v>0</v>
      </c>
      <c r="AA9" s="52">
        <f>Sheet1!AA9</f>
        <v>0</v>
      </c>
      <c r="AB9" s="52">
        <f>Sheet1!AB9</f>
        <v>0</v>
      </c>
      <c r="AC9" s="52">
        <f>Sheet1!AC9</f>
        <v>0</v>
      </c>
      <c r="AD9" s="52">
        <f>Sheet1!AD9</f>
        <v>0</v>
      </c>
    </row>
    <row r="10" spans="1:30" ht="38.25">
      <c r="A10" s="52">
        <f>Sheet1!A10</f>
        <v>8</v>
      </c>
      <c r="B10" s="52" t="str">
        <f>Sheet1!B10</f>
        <v xml:space="preserve"> Prachya Bharati H. S. School, Agartala, West Tripura</v>
      </c>
      <c r="C10" s="52" t="str">
        <f>Sheet1!C10</f>
        <v>THCB</v>
      </c>
      <c r="D10" s="52">
        <f>Sheet1!D10</f>
        <v>31</v>
      </c>
      <c r="E10" s="52">
        <f>Sheet1!E10</f>
        <v>26</v>
      </c>
      <c r="F10" s="52">
        <f>Sheet1!F10</f>
        <v>15</v>
      </c>
      <c r="G10" s="52">
        <f>Sheet1!G10</f>
        <v>-10</v>
      </c>
      <c r="H10" s="52">
        <f>Sheet1!H10</f>
        <v>46.44</v>
      </c>
      <c r="I10" s="52">
        <f>Sheet1!I10</f>
        <v>46.44</v>
      </c>
      <c r="J10" s="52">
        <f>Sheet1!J10</f>
        <v>46.44</v>
      </c>
      <c r="K10" s="52" t="str">
        <f>Sheet1!K10</f>
        <v>Greenfield</v>
      </c>
      <c r="L10" s="52">
        <f>Sheet1!L10</f>
        <v>46.44</v>
      </c>
      <c r="M10" s="52" t="str">
        <f>Sheet1!M10</f>
        <v xml:space="preserve">SDS </v>
      </c>
      <c r="N10" s="52" t="str">
        <f>Sheet1!N10</f>
        <v>2015-16</v>
      </c>
      <c r="O10" s="52">
        <f>Sheet1!O10</f>
        <v>46.44</v>
      </c>
      <c r="P10" s="52">
        <f>Sheet1!P10</f>
        <v>0</v>
      </c>
      <c r="Q10" s="52">
        <f>Sheet1!Q10</f>
        <v>0</v>
      </c>
      <c r="R10" s="52">
        <f>Sheet1!R10</f>
        <v>26</v>
      </c>
      <c r="S10" s="52">
        <f>Sheet1!S10</f>
        <v>0</v>
      </c>
      <c r="T10" s="52">
        <f>Sheet1!T10</f>
        <v>0</v>
      </c>
      <c r="U10" s="52" t="str">
        <f>Sheet1!U10</f>
        <v>Work in progress</v>
      </c>
      <c r="V10" s="52">
        <f>Sheet1!V10</f>
        <v>46.44</v>
      </c>
      <c r="W10" s="52">
        <f>Sheet1!W10</f>
        <v>0</v>
      </c>
      <c r="X10" s="52">
        <f>Sheet1!X10</f>
        <v>0</v>
      </c>
      <c r="Y10" s="52">
        <f>Sheet1!Y10</f>
        <v>0</v>
      </c>
      <c r="Z10" s="52">
        <f>Sheet1!Z10</f>
        <v>0</v>
      </c>
      <c r="AA10" s="52">
        <f>Sheet1!AA10</f>
        <v>0</v>
      </c>
      <c r="AB10" s="52">
        <f>Sheet1!AB10</f>
        <v>0</v>
      </c>
      <c r="AC10" s="52">
        <f>Sheet1!AC10</f>
        <v>0</v>
      </c>
      <c r="AD10" s="52">
        <f>Sheet1!AD10</f>
        <v>0</v>
      </c>
    </row>
    <row r="11" spans="1:30" ht="38.25">
      <c r="A11" s="52">
        <f>Sheet1!A11</f>
        <v>9</v>
      </c>
      <c r="B11" s="52" t="str">
        <f>Sheet1!B11</f>
        <v xml:space="preserve"> Prachya Bharati H. S. School, Agartala, West Tripura</v>
      </c>
      <c r="C11" s="52" t="str">
        <f>Sheet1!C11</f>
        <v>THCB</v>
      </c>
      <c r="D11" s="52">
        <f>Sheet1!D11</f>
        <v>31</v>
      </c>
      <c r="E11" s="52">
        <f>Sheet1!E11</f>
        <v>26</v>
      </c>
      <c r="F11" s="52">
        <f>Sheet1!F11</f>
        <v>15</v>
      </c>
      <c r="G11" s="52">
        <f>Sheet1!G11</f>
        <v>-10</v>
      </c>
      <c r="H11" s="52">
        <f>Sheet1!H11</f>
        <v>50</v>
      </c>
      <c r="I11" s="52">
        <f>Sheet1!I11</f>
        <v>50</v>
      </c>
      <c r="J11" s="52">
        <f>Sheet1!J11</f>
        <v>50</v>
      </c>
      <c r="K11" s="52" t="str">
        <f>Sheet1!K11</f>
        <v>Greenfield</v>
      </c>
      <c r="L11" s="52">
        <f>Sheet1!L11</f>
        <v>50</v>
      </c>
      <c r="M11" s="52" t="str">
        <f>Sheet1!M11</f>
        <v xml:space="preserve">SPA </v>
      </c>
      <c r="N11" s="52" t="str">
        <f>Sheet1!N11</f>
        <v>2013-14</v>
      </c>
      <c r="O11" s="52">
        <f>Sheet1!O11</f>
        <v>50</v>
      </c>
      <c r="P11" s="52">
        <f>Sheet1!P11</f>
        <v>0</v>
      </c>
      <c r="Q11" s="52">
        <f>Sheet1!Q11</f>
        <v>50</v>
      </c>
      <c r="R11" s="52">
        <f>Sheet1!R11</f>
        <v>45</v>
      </c>
      <c r="S11" s="52">
        <f>Sheet1!S11</f>
        <v>45</v>
      </c>
      <c r="T11" s="52">
        <f>Sheet1!T11</f>
        <v>45</v>
      </c>
      <c r="U11" s="52" t="str">
        <f>Sheet1!U11</f>
        <v>Completed</v>
      </c>
      <c r="V11" s="52">
        <f>Sheet1!V11</f>
        <v>0</v>
      </c>
      <c r="W11" s="52">
        <f>Sheet1!W11</f>
        <v>0</v>
      </c>
      <c r="X11" s="52">
        <f>Sheet1!X11</f>
        <v>5</v>
      </c>
      <c r="Y11" s="52">
        <f>Sheet1!Y11</f>
        <v>0</v>
      </c>
      <c r="Z11" s="52">
        <f>Sheet1!Z11</f>
        <v>0</v>
      </c>
      <c r="AA11" s="52">
        <f>Sheet1!AA11</f>
        <v>0</v>
      </c>
      <c r="AB11" s="52">
        <f>Sheet1!AB11</f>
        <v>0</v>
      </c>
      <c r="AC11" s="52">
        <f>Sheet1!AC11</f>
        <v>0</v>
      </c>
      <c r="AD11" s="52">
        <f>Sheet1!AD11</f>
        <v>0</v>
      </c>
    </row>
    <row r="12" spans="1:30" ht="38.25">
      <c r="A12" s="52">
        <f>Sheet1!A12</f>
        <v>10</v>
      </c>
      <c r="B12" s="52" t="str">
        <f>Sheet1!B12</f>
        <v xml:space="preserve"> Swami Dayalananda H. S. School, Agartala, West Tripura</v>
      </c>
      <c r="C12" s="52" t="str">
        <f>Sheet1!C12</f>
        <v>THCB</v>
      </c>
      <c r="D12" s="52">
        <f>Sheet1!D12</f>
        <v>23</v>
      </c>
      <c r="E12" s="52">
        <f>Sheet1!E12</f>
        <v>0</v>
      </c>
      <c r="F12" s="52">
        <f>Sheet1!F12</f>
        <v>28</v>
      </c>
      <c r="G12" s="52">
        <f>Sheet1!G12</f>
        <v>-5</v>
      </c>
      <c r="H12" s="52">
        <f>Sheet1!H12</f>
        <v>815</v>
      </c>
      <c r="I12" s="52">
        <f>Sheet1!I12</f>
        <v>65.11</v>
      </c>
      <c r="J12" s="52">
        <f>Sheet1!J12</f>
        <v>65.11</v>
      </c>
      <c r="K12" s="52" t="str">
        <f>Sheet1!K12</f>
        <v>Brownfield</v>
      </c>
      <c r="L12" s="52">
        <f>Sheet1!L12</f>
        <v>65.11</v>
      </c>
      <c r="M12" s="52" t="str">
        <f>Sheet1!M12</f>
        <v xml:space="preserve">SDS </v>
      </c>
      <c r="N12" s="52" t="str">
        <f>Sheet1!N12</f>
        <v>2016-17</v>
      </c>
      <c r="O12" s="52">
        <f>Sheet1!O12</f>
        <v>0</v>
      </c>
      <c r="P12" s="52">
        <f>Sheet1!P12</f>
        <v>0</v>
      </c>
      <c r="Q12" s="52">
        <f>Sheet1!Q12</f>
        <v>0</v>
      </c>
      <c r="R12" s="52">
        <f>Sheet1!R12</f>
        <v>485.29</v>
      </c>
      <c r="S12" s="52">
        <f>Sheet1!S12</f>
        <v>187.5</v>
      </c>
      <c r="T12" s="52">
        <f>Sheet1!T12</f>
        <v>0</v>
      </c>
      <c r="U12" s="52" t="str">
        <f>Sheet1!U12</f>
        <v xml:space="preserve">Finishing Work is in progress </v>
      </c>
      <c r="V12" s="52">
        <f>Sheet1!V12</f>
        <v>0</v>
      </c>
      <c r="W12" s="52">
        <f>Sheet1!W12</f>
        <v>0</v>
      </c>
      <c r="X12" s="52">
        <f>Sheet1!X12</f>
        <v>0</v>
      </c>
      <c r="Y12" s="52">
        <f>Sheet1!Y12</f>
        <v>0</v>
      </c>
      <c r="Z12" s="52">
        <f>Sheet1!Z12</f>
        <v>0</v>
      </c>
      <c r="AA12" s="52">
        <f>Sheet1!AA12</f>
        <v>0</v>
      </c>
      <c r="AB12" s="52">
        <f>Sheet1!AB12</f>
        <v>0</v>
      </c>
      <c r="AC12" s="52">
        <f>Sheet1!AC12</f>
        <v>0</v>
      </c>
      <c r="AD12" s="52">
        <f>Sheet1!AD12</f>
        <v>0</v>
      </c>
    </row>
    <row r="13" spans="1:30" ht="38.25">
      <c r="A13" s="52">
        <f>Sheet1!A13</f>
        <v>11</v>
      </c>
      <c r="B13" s="52" t="str">
        <f>Sheet1!B13</f>
        <v xml:space="preserve"> Swami Dayalananda H. S. School, Agartala, West Tripura</v>
      </c>
      <c r="C13" s="52" t="str">
        <f>Sheet1!C13</f>
        <v>THCB</v>
      </c>
      <c r="D13" s="52">
        <f>Sheet1!D13</f>
        <v>23</v>
      </c>
      <c r="E13" s="52">
        <f>Sheet1!E13</f>
        <v>0</v>
      </c>
      <c r="F13" s="52">
        <f>Sheet1!F13</f>
        <v>28</v>
      </c>
      <c r="G13" s="52">
        <f>Sheet1!G13</f>
        <v>-5</v>
      </c>
      <c r="H13" s="52">
        <f>Sheet1!H13</f>
        <v>0</v>
      </c>
      <c r="I13" s="52">
        <f>Sheet1!I13</f>
        <v>25</v>
      </c>
      <c r="J13" s="52">
        <f>Sheet1!J13</f>
        <v>25</v>
      </c>
      <c r="K13" s="52" t="str">
        <f>Sheet1!K13</f>
        <v>Brownfield</v>
      </c>
      <c r="L13" s="52">
        <f>Sheet1!L13</f>
        <v>25</v>
      </c>
      <c r="M13" s="52" t="str">
        <f>Sheet1!M13</f>
        <v xml:space="preserve">SCA </v>
      </c>
      <c r="N13" s="52" t="str">
        <f>Sheet1!N13</f>
        <v>2013-14</v>
      </c>
      <c r="O13" s="52">
        <f>Sheet1!O13</f>
        <v>12.5</v>
      </c>
      <c r="P13" s="52">
        <f>Sheet1!P13</f>
        <v>0</v>
      </c>
      <c r="Q13" s="52">
        <f>Sheet1!Q13</f>
        <v>12.5</v>
      </c>
      <c r="R13" s="52">
        <f>Sheet1!R13</f>
        <v>0</v>
      </c>
      <c r="S13" s="52">
        <f>Sheet1!S13</f>
        <v>12.5</v>
      </c>
      <c r="T13" s="52">
        <f>Sheet1!T13</f>
        <v>12.5</v>
      </c>
      <c r="U13" s="52" t="str">
        <f>Sheet1!U13</f>
        <v xml:space="preserve">Finishing Work is in progress </v>
      </c>
      <c r="V13" s="52">
        <f>Sheet1!V13</f>
        <v>0</v>
      </c>
      <c r="W13" s="52">
        <f>Sheet1!W13</f>
        <v>0</v>
      </c>
      <c r="X13" s="52">
        <f>Sheet1!X13</f>
        <v>0</v>
      </c>
      <c r="Y13" s="52">
        <f>Sheet1!Y13</f>
        <v>0</v>
      </c>
      <c r="Z13" s="52">
        <f>Sheet1!Z13</f>
        <v>0</v>
      </c>
      <c r="AA13" s="52">
        <f>Sheet1!AA13</f>
        <v>0</v>
      </c>
      <c r="AB13" s="52">
        <f>Sheet1!AB13</f>
        <v>0</v>
      </c>
      <c r="AC13" s="52">
        <f>Sheet1!AC13</f>
        <v>0</v>
      </c>
      <c r="AD13" s="52">
        <f>Sheet1!AD13</f>
        <v>0</v>
      </c>
    </row>
    <row r="14" spans="1:30" ht="38.25">
      <c r="A14" s="52">
        <f>Sheet1!A14</f>
        <v>12</v>
      </c>
      <c r="B14" s="52" t="str">
        <f>Sheet1!B14</f>
        <v xml:space="preserve"> Swami Dayalananda H. S. School, Agartala, West Tripura</v>
      </c>
      <c r="C14" s="52" t="str">
        <f>Sheet1!C14</f>
        <v>THCB</v>
      </c>
      <c r="D14" s="52">
        <f>Sheet1!D14</f>
        <v>23</v>
      </c>
      <c r="E14" s="52">
        <f>Sheet1!E14</f>
        <v>0</v>
      </c>
      <c r="F14" s="52">
        <f>Sheet1!F14</f>
        <v>28</v>
      </c>
      <c r="G14" s="52">
        <f>Sheet1!G14</f>
        <v>-5</v>
      </c>
      <c r="H14" s="52">
        <f>Sheet1!H14</f>
        <v>0</v>
      </c>
      <c r="I14" s="52">
        <f>Sheet1!I14</f>
        <v>100</v>
      </c>
      <c r="J14" s="52">
        <f>Sheet1!J14</f>
        <v>100</v>
      </c>
      <c r="K14" s="52" t="str">
        <f>Sheet1!K14</f>
        <v>Brownfield</v>
      </c>
      <c r="L14" s="52">
        <f>Sheet1!L14</f>
        <v>100</v>
      </c>
      <c r="M14" s="52" t="str">
        <f>Sheet1!M14</f>
        <v>SCA</v>
      </c>
      <c r="N14" s="52" t="str">
        <f>Sheet1!N14</f>
        <v>2011-12</v>
      </c>
      <c r="O14" s="52">
        <f>Sheet1!O14</f>
        <v>100</v>
      </c>
      <c r="P14" s="52">
        <f>Sheet1!P14</f>
        <v>0</v>
      </c>
      <c r="Q14" s="52">
        <f>Sheet1!Q14</f>
        <v>100</v>
      </c>
      <c r="R14" s="52">
        <f>Sheet1!R14</f>
        <v>0</v>
      </c>
      <c r="S14" s="52">
        <f>Sheet1!S14</f>
        <v>100</v>
      </c>
      <c r="T14" s="52">
        <f>Sheet1!T14</f>
        <v>100</v>
      </c>
      <c r="U14" s="52" t="str">
        <f>Sheet1!U14</f>
        <v xml:space="preserve">Finishing Work is in progress </v>
      </c>
      <c r="V14" s="52">
        <f>Sheet1!V14</f>
        <v>0</v>
      </c>
      <c r="W14" s="52">
        <f>Sheet1!W14</f>
        <v>0</v>
      </c>
      <c r="X14" s="52">
        <f>Sheet1!X14</f>
        <v>0</v>
      </c>
      <c r="Y14" s="52">
        <f>Sheet1!Y14</f>
        <v>0</v>
      </c>
      <c r="Z14" s="52">
        <f>Sheet1!Z14</f>
        <v>0</v>
      </c>
      <c r="AA14" s="52">
        <f>Sheet1!AA14</f>
        <v>0</v>
      </c>
      <c r="AB14" s="52">
        <f>Sheet1!AB14</f>
        <v>0</v>
      </c>
      <c r="AC14" s="52">
        <f>Sheet1!AC14</f>
        <v>0</v>
      </c>
      <c r="AD14" s="52">
        <f>Sheet1!AD14</f>
        <v>0</v>
      </c>
    </row>
    <row r="15" spans="1:30" ht="38.25">
      <c r="A15" s="52">
        <f>Sheet1!A15</f>
        <v>13</v>
      </c>
      <c r="B15" s="52" t="str">
        <f>Sheet1!B15</f>
        <v xml:space="preserve"> Swami Dayalananda H. S. School, Agartala, West Tripura</v>
      </c>
      <c r="C15" s="52" t="str">
        <f>Sheet1!C15</f>
        <v>THCB</v>
      </c>
      <c r="D15" s="52">
        <f>Sheet1!D15</f>
        <v>23</v>
      </c>
      <c r="E15" s="52">
        <f>Sheet1!E15</f>
        <v>0</v>
      </c>
      <c r="F15" s="52">
        <f>Sheet1!F15</f>
        <v>28</v>
      </c>
      <c r="G15" s="52">
        <f>Sheet1!G15</f>
        <v>-5</v>
      </c>
      <c r="H15" s="52">
        <f>Sheet1!H15</f>
        <v>0</v>
      </c>
      <c r="I15" s="52">
        <f>Sheet1!I15</f>
        <v>300</v>
      </c>
      <c r="J15" s="52">
        <f>Sheet1!J15</f>
        <v>270</v>
      </c>
      <c r="K15" s="52" t="str">
        <f>Sheet1!K15</f>
        <v>Brownfield</v>
      </c>
      <c r="L15" s="52">
        <f>Sheet1!L15</f>
        <v>300</v>
      </c>
      <c r="M15" s="52" t="str">
        <f>Sheet1!M15</f>
        <v xml:space="preserve">SPA </v>
      </c>
      <c r="N15" s="52" t="str">
        <f>Sheet1!N15</f>
        <v>2012-13</v>
      </c>
      <c r="O15" s="52">
        <f>Sheet1!O15</f>
        <v>300</v>
      </c>
      <c r="P15" s="52">
        <f>Sheet1!P15</f>
        <v>30</v>
      </c>
      <c r="Q15" s="52">
        <f>Sheet1!Q15</f>
        <v>270</v>
      </c>
      <c r="R15" s="52">
        <f>Sheet1!R15</f>
        <v>0</v>
      </c>
      <c r="S15" s="52">
        <f>Sheet1!S15</f>
        <v>270</v>
      </c>
      <c r="T15" s="52">
        <f>Sheet1!T15</f>
        <v>270</v>
      </c>
      <c r="U15" s="52" t="str">
        <f>Sheet1!U15</f>
        <v xml:space="preserve">Finishing Work is in progress </v>
      </c>
      <c r="V15" s="52">
        <f>Sheet1!V15</f>
        <v>0</v>
      </c>
      <c r="W15" s="52">
        <f>Sheet1!W15</f>
        <v>0</v>
      </c>
      <c r="X15" s="52">
        <f>Sheet1!X15</f>
        <v>0</v>
      </c>
      <c r="Y15" s="52">
        <f>Sheet1!Y15</f>
        <v>0</v>
      </c>
      <c r="Z15" s="52">
        <f>Sheet1!Z15</f>
        <v>0</v>
      </c>
      <c r="AA15" s="52">
        <f>Sheet1!AA15</f>
        <v>30</v>
      </c>
      <c r="AB15" s="52">
        <f>Sheet1!AB15</f>
        <v>0</v>
      </c>
      <c r="AC15" s="52">
        <f>Sheet1!AC15</f>
        <v>0</v>
      </c>
      <c r="AD15" s="52">
        <f>Sheet1!AD15</f>
        <v>0</v>
      </c>
    </row>
    <row r="16" spans="1:30" ht="38.25">
      <c r="A16" s="52">
        <f>Sheet1!A16</f>
        <v>14</v>
      </c>
      <c r="B16" s="52" t="str">
        <f>Sheet1!B16</f>
        <v>Ramthakur Pathshala Girls H.S. School, Agartala, West Tripura</v>
      </c>
      <c r="C16" s="52" t="str">
        <f>Sheet1!C16</f>
        <v>THCB</v>
      </c>
      <c r="D16" s="52">
        <f>Sheet1!D16</f>
        <v>27</v>
      </c>
      <c r="E16" s="52">
        <f>Sheet1!E16</f>
        <v>28</v>
      </c>
      <c r="F16" s="52">
        <f>Sheet1!F16</f>
        <v>0</v>
      </c>
      <c r="G16" s="52">
        <f>Sheet1!G16</f>
        <v>-1</v>
      </c>
      <c r="H16" s="52">
        <f>Sheet1!H16</f>
        <v>717</v>
      </c>
      <c r="I16" s="52">
        <f>Sheet1!I16</f>
        <v>250</v>
      </c>
      <c r="J16" s="52">
        <f>Sheet1!J16</f>
        <v>250</v>
      </c>
      <c r="K16" s="52" t="str">
        <f>Sheet1!K16</f>
        <v>Brownfield</v>
      </c>
      <c r="L16" s="52">
        <f>Sheet1!L16</f>
        <v>250</v>
      </c>
      <c r="M16" s="52" t="str">
        <f>Sheet1!M16</f>
        <v xml:space="preserve">SPA </v>
      </c>
      <c r="N16" s="52" t="str">
        <f>Sheet1!N16</f>
        <v>2012-13</v>
      </c>
      <c r="O16" s="52">
        <f>Sheet1!O16</f>
        <v>250</v>
      </c>
      <c r="P16" s="52">
        <f>Sheet1!P16</f>
        <v>0</v>
      </c>
      <c r="Q16" s="52">
        <f>Sheet1!Q16</f>
        <v>250</v>
      </c>
      <c r="R16" s="52">
        <f>Sheet1!R16</f>
        <v>484.87</v>
      </c>
      <c r="S16" s="52">
        <f>Sheet1!S16</f>
        <v>380.87</v>
      </c>
      <c r="T16" s="52">
        <f>Sheet1!T16</f>
        <v>225</v>
      </c>
      <c r="U16" s="52" t="str">
        <f>Sheet1!U16</f>
        <v>Structural work Completed.</v>
      </c>
      <c r="V16" s="52">
        <f>Sheet1!V16</f>
        <v>0</v>
      </c>
      <c r="W16" s="52">
        <f>Sheet1!W16</f>
        <v>0</v>
      </c>
      <c r="X16" s="52">
        <f>Sheet1!X16</f>
        <v>25</v>
      </c>
      <c r="Y16" s="52">
        <f>Sheet1!Y16</f>
        <v>0</v>
      </c>
      <c r="Z16" s="52">
        <f>Sheet1!Z16</f>
        <v>0</v>
      </c>
      <c r="AA16" s="52">
        <f>Sheet1!AA16</f>
        <v>0</v>
      </c>
      <c r="AB16" s="52">
        <f>Sheet1!AB16</f>
        <v>0</v>
      </c>
      <c r="AC16" s="52">
        <f>Sheet1!AC16</f>
        <v>0</v>
      </c>
      <c r="AD16" s="52">
        <f>Sheet1!AD16</f>
        <v>0</v>
      </c>
    </row>
    <row r="17" spans="1:30" ht="38.25">
      <c r="A17" s="52">
        <f>Sheet1!A17</f>
        <v>15</v>
      </c>
      <c r="B17" s="52" t="str">
        <f>Sheet1!B17</f>
        <v>Ramthakur Pathshala Girls H.S. School, Agartala, West Tripura</v>
      </c>
      <c r="C17" s="52" t="str">
        <f>Sheet1!C17</f>
        <v>THCB</v>
      </c>
      <c r="D17" s="52">
        <f>Sheet1!D17</f>
        <v>27</v>
      </c>
      <c r="E17" s="52">
        <f>Sheet1!E17</f>
        <v>28</v>
      </c>
      <c r="F17" s="52">
        <f>Sheet1!F17</f>
        <v>0</v>
      </c>
      <c r="G17" s="52">
        <f>Sheet1!G17</f>
        <v>-1</v>
      </c>
      <c r="H17" s="52">
        <f>Sheet1!H17</f>
        <v>0</v>
      </c>
      <c r="I17" s="52">
        <f>Sheet1!I17</f>
        <v>280</v>
      </c>
      <c r="J17" s="52">
        <f>Sheet1!J17</f>
        <v>280</v>
      </c>
      <c r="K17" s="52" t="str">
        <f>Sheet1!K17</f>
        <v>Brownfield</v>
      </c>
      <c r="L17" s="52">
        <f>Sheet1!L17</f>
        <v>280</v>
      </c>
      <c r="M17" s="52" t="str">
        <f>Sheet1!M17</f>
        <v xml:space="preserve">SPA </v>
      </c>
      <c r="N17" s="52" t="str">
        <f>Sheet1!N17</f>
        <v>2013-14</v>
      </c>
      <c r="O17" s="52">
        <f>Sheet1!O17</f>
        <v>252</v>
      </c>
      <c r="P17" s="52">
        <f>Sheet1!P17</f>
        <v>0</v>
      </c>
      <c r="Q17" s="52">
        <f>Sheet1!Q17</f>
        <v>252</v>
      </c>
      <c r="R17" s="52">
        <f>Sheet1!R17</f>
        <v>10.47</v>
      </c>
      <c r="S17" s="52">
        <f>Sheet1!S17</f>
        <v>252</v>
      </c>
      <c r="T17" s="52">
        <f>Sheet1!T17</f>
        <v>252</v>
      </c>
      <c r="U17" s="52" t="str">
        <f>Sheet1!U17</f>
        <v>Structural work Completed.</v>
      </c>
      <c r="V17" s="52">
        <f>Sheet1!V17</f>
        <v>0</v>
      </c>
      <c r="W17" s="52">
        <f>Sheet1!W17</f>
        <v>0</v>
      </c>
      <c r="X17" s="52">
        <f>Sheet1!X17</f>
        <v>0</v>
      </c>
      <c r="Y17" s="52">
        <f>Sheet1!Y17</f>
        <v>0</v>
      </c>
      <c r="Z17" s="52">
        <f>Sheet1!Z17</f>
        <v>0</v>
      </c>
      <c r="AA17" s="52">
        <f>Sheet1!AA17</f>
        <v>0</v>
      </c>
      <c r="AB17" s="52">
        <f>Sheet1!AB17</f>
        <v>0</v>
      </c>
      <c r="AC17" s="52">
        <f>Sheet1!AC17</f>
        <v>0</v>
      </c>
      <c r="AD17" s="52">
        <f>Sheet1!AD17</f>
        <v>0</v>
      </c>
    </row>
    <row r="18" spans="1:30" ht="38.25">
      <c r="A18" s="52">
        <f>Sheet1!A18</f>
        <v>16</v>
      </c>
      <c r="B18" s="52" t="str">
        <f>Sheet1!B18</f>
        <v>Ramthakur Pathshala Boys H.S. School, Agartala, West Tripura</v>
      </c>
      <c r="C18" s="52" t="str">
        <f>Sheet1!C18</f>
        <v>THCB</v>
      </c>
      <c r="D18" s="52">
        <f>Sheet1!D18</f>
        <v>22</v>
      </c>
      <c r="E18" s="52">
        <f>Sheet1!E18</f>
        <v>1</v>
      </c>
      <c r="F18" s="52">
        <f>Sheet1!F18</f>
        <v>24</v>
      </c>
      <c r="G18" s="52">
        <f>Sheet1!G18</f>
        <v>-3</v>
      </c>
      <c r="H18" s="52">
        <f>Sheet1!H18</f>
        <v>750</v>
      </c>
      <c r="I18" s="52">
        <f>Sheet1!I18</f>
        <v>750</v>
      </c>
      <c r="J18" s="52">
        <f>Sheet1!J18</f>
        <v>750</v>
      </c>
      <c r="K18" s="52" t="str">
        <f>Sheet1!K18</f>
        <v>Brownfield</v>
      </c>
      <c r="L18" s="52">
        <f>Sheet1!L18</f>
        <v>30</v>
      </c>
      <c r="M18" s="52" t="str">
        <f>Sheet1!M18</f>
        <v xml:space="preserve">SCA </v>
      </c>
      <c r="N18" s="52" t="str">
        <f>Sheet1!N18</f>
        <v>2013-14</v>
      </c>
      <c r="O18" s="52">
        <f>Sheet1!O18</f>
        <v>15</v>
      </c>
      <c r="P18" s="52">
        <f>Sheet1!P18</f>
        <v>0</v>
      </c>
      <c r="Q18" s="52">
        <f>Sheet1!Q18</f>
        <v>15</v>
      </c>
      <c r="R18" s="52">
        <f>Sheet1!R18</f>
        <v>478.9</v>
      </c>
      <c r="S18" s="52">
        <f>Sheet1!S18</f>
        <v>52.53</v>
      </c>
      <c r="T18" s="52">
        <f>Sheet1!T18</f>
        <v>15</v>
      </c>
      <c r="U18" s="52" t="str">
        <f>Sheet1!U18</f>
        <v>Finishing work is in progress</v>
      </c>
      <c r="V18" s="52">
        <f>Sheet1!V18</f>
        <v>0</v>
      </c>
      <c r="W18" s="52">
        <f>Sheet1!W18</f>
        <v>0</v>
      </c>
      <c r="X18" s="52">
        <f>Sheet1!X18</f>
        <v>0</v>
      </c>
      <c r="Y18" s="52">
        <f>Sheet1!Y18</f>
        <v>0</v>
      </c>
      <c r="Z18" s="52">
        <f>Sheet1!Z18</f>
        <v>0</v>
      </c>
      <c r="AA18" s="52">
        <f>Sheet1!AA18</f>
        <v>0</v>
      </c>
      <c r="AB18" s="52">
        <f>Sheet1!AB18</f>
        <v>0</v>
      </c>
      <c r="AC18" s="52">
        <f>Sheet1!AC18</f>
        <v>0</v>
      </c>
      <c r="AD18" s="52">
        <f>Sheet1!AD18</f>
        <v>0</v>
      </c>
    </row>
    <row r="19" spans="1:30" ht="38.25">
      <c r="A19" s="52">
        <f>Sheet1!A19</f>
        <v>17</v>
      </c>
      <c r="B19" s="52" t="str">
        <f>Sheet1!B19</f>
        <v>Ramthakur Pathshala Boys H.S. School, Agartala, West Tripura</v>
      </c>
      <c r="C19" s="52" t="str">
        <f>Sheet1!C19</f>
        <v>THCB</v>
      </c>
      <c r="D19" s="52">
        <f>Sheet1!D19</f>
        <v>22</v>
      </c>
      <c r="E19" s="52">
        <f>Sheet1!E19</f>
        <v>1</v>
      </c>
      <c r="F19" s="52">
        <f>Sheet1!F19</f>
        <v>24</v>
      </c>
      <c r="G19" s="52">
        <f>Sheet1!G19</f>
        <v>-3</v>
      </c>
      <c r="H19" s="52">
        <f>Sheet1!H19</f>
        <v>0</v>
      </c>
      <c r="I19" s="52">
        <f>Sheet1!I19</f>
        <v>0</v>
      </c>
      <c r="J19" s="52">
        <f>Sheet1!J19</f>
        <v>0</v>
      </c>
      <c r="K19" s="52" t="str">
        <f>Sheet1!K19</f>
        <v>Brownfield</v>
      </c>
      <c r="L19" s="52">
        <f>Sheet1!L19</f>
        <v>300</v>
      </c>
      <c r="M19" s="52" t="str">
        <f>Sheet1!M19</f>
        <v xml:space="preserve">SPA </v>
      </c>
      <c r="N19" s="52" t="str">
        <f>Sheet1!N19</f>
        <v>2012-13</v>
      </c>
      <c r="O19" s="52">
        <f>Sheet1!O19</f>
        <v>300</v>
      </c>
      <c r="P19" s="52">
        <f>Sheet1!P19</f>
        <v>0</v>
      </c>
      <c r="Q19" s="52">
        <f>Sheet1!Q19</f>
        <v>300</v>
      </c>
      <c r="R19" s="52">
        <f>Sheet1!R19</f>
        <v>0</v>
      </c>
      <c r="S19" s="52">
        <f>Sheet1!S19</f>
        <v>300</v>
      </c>
      <c r="T19" s="52">
        <f>Sheet1!T19</f>
        <v>270</v>
      </c>
      <c r="U19" s="52" t="str">
        <f>Sheet1!U19</f>
        <v>Finishing work is in progress</v>
      </c>
      <c r="V19" s="52">
        <f>Sheet1!V19</f>
        <v>0</v>
      </c>
      <c r="W19" s="52">
        <f>Sheet1!W19</f>
        <v>0</v>
      </c>
      <c r="X19" s="52">
        <f>Sheet1!X19</f>
        <v>30</v>
      </c>
      <c r="Y19" s="52">
        <f>Sheet1!Y19</f>
        <v>0</v>
      </c>
      <c r="Z19" s="52">
        <f>Sheet1!Z19</f>
        <v>0</v>
      </c>
      <c r="AA19" s="52">
        <f>Sheet1!AA19</f>
        <v>0</v>
      </c>
      <c r="AB19" s="52">
        <f>Sheet1!AB19</f>
        <v>0</v>
      </c>
      <c r="AC19" s="52">
        <f>Sheet1!AC19</f>
        <v>0</v>
      </c>
      <c r="AD19" s="52">
        <f>Sheet1!AD19</f>
        <v>0</v>
      </c>
    </row>
    <row r="20" spans="1:30" ht="38.25">
      <c r="A20" s="52">
        <f>Sheet1!A20</f>
        <v>18</v>
      </c>
      <c r="B20" s="52" t="str">
        <f>Sheet1!B20</f>
        <v>Ramthakur Pathshala Boys H.S. School, Agartala, West Tripura</v>
      </c>
      <c r="C20" s="52" t="str">
        <f>Sheet1!C20</f>
        <v>THCB</v>
      </c>
      <c r="D20" s="52">
        <f>Sheet1!D20</f>
        <v>22</v>
      </c>
      <c r="E20" s="52">
        <f>Sheet1!E20</f>
        <v>1</v>
      </c>
      <c r="F20" s="52">
        <f>Sheet1!F20</f>
        <v>24</v>
      </c>
      <c r="G20" s="52">
        <f>Sheet1!G20</f>
        <v>-3</v>
      </c>
      <c r="H20" s="52">
        <f>Sheet1!H20</f>
        <v>0</v>
      </c>
      <c r="I20" s="52">
        <f>Sheet1!I20</f>
        <v>0</v>
      </c>
      <c r="J20" s="52">
        <f>Sheet1!J20</f>
        <v>0</v>
      </c>
      <c r="K20" s="52" t="str">
        <f>Sheet1!K20</f>
        <v>Brownfield</v>
      </c>
      <c r="L20" s="52">
        <f>Sheet1!L20</f>
        <v>100</v>
      </c>
      <c r="M20" s="52" t="str">
        <f>Sheet1!M20</f>
        <v xml:space="preserve">SCA </v>
      </c>
      <c r="N20" s="52" t="str">
        <f>Sheet1!N20</f>
        <v>2011-12</v>
      </c>
      <c r="O20" s="52">
        <f>Sheet1!O20</f>
        <v>100</v>
      </c>
      <c r="P20" s="52">
        <f>Sheet1!P20</f>
        <v>0</v>
      </c>
      <c r="Q20" s="52">
        <f>Sheet1!Q20</f>
        <v>100</v>
      </c>
      <c r="R20" s="52">
        <f>Sheet1!R20</f>
        <v>0</v>
      </c>
      <c r="S20" s="52">
        <f>Sheet1!S20</f>
        <v>100</v>
      </c>
      <c r="T20" s="52">
        <f>Sheet1!T20</f>
        <v>100</v>
      </c>
      <c r="U20" s="52" t="str">
        <f>Sheet1!U20</f>
        <v>Finishing work is in progress</v>
      </c>
      <c r="V20" s="52">
        <f>Sheet1!V20</f>
        <v>0</v>
      </c>
      <c r="W20" s="52">
        <f>Sheet1!W20</f>
        <v>0</v>
      </c>
      <c r="X20" s="52">
        <f>Sheet1!X20</f>
        <v>0</v>
      </c>
      <c r="Y20" s="52">
        <f>Sheet1!Y20</f>
        <v>0</v>
      </c>
      <c r="Z20" s="52">
        <f>Sheet1!Z20</f>
        <v>0</v>
      </c>
      <c r="AA20" s="52">
        <f>Sheet1!AA20</f>
        <v>0</v>
      </c>
      <c r="AB20" s="52">
        <f>Sheet1!AB20</f>
        <v>0</v>
      </c>
      <c r="AC20" s="52">
        <f>Sheet1!AC20</f>
        <v>0</v>
      </c>
      <c r="AD20" s="52">
        <f>Sheet1!AD20</f>
        <v>0</v>
      </c>
    </row>
    <row r="21" spans="1:30" ht="38.25">
      <c r="A21" s="52">
        <f>Sheet1!A21</f>
        <v>19</v>
      </c>
      <c r="B21" s="52" t="str">
        <f>Sheet1!B21</f>
        <v>Kamini Kumar Singha Memorial H.S. School, Agartala, West Tripura</v>
      </c>
      <c r="C21" s="52" t="str">
        <f>Sheet1!C21</f>
        <v>THCB</v>
      </c>
      <c r="D21" s="52">
        <f>Sheet1!D21</f>
        <v>38</v>
      </c>
      <c r="E21" s="52">
        <f>Sheet1!E21</f>
        <v>8</v>
      </c>
      <c r="F21" s="52">
        <f>Sheet1!F21</f>
        <v>20</v>
      </c>
      <c r="G21" s="52">
        <f>Sheet1!G21</f>
        <v>10</v>
      </c>
      <c r="H21" s="52">
        <f>Sheet1!H21</f>
        <v>550</v>
      </c>
      <c r="I21" s="52">
        <f>Sheet1!I21</f>
        <v>100</v>
      </c>
      <c r="J21" s="52">
        <f>Sheet1!J21</f>
        <v>100</v>
      </c>
      <c r="K21" s="52" t="str">
        <f>Sheet1!K21</f>
        <v>Brownfield</v>
      </c>
      <c r="L21" s="52">
        <f>Sheet1!L21</f>
        <v>100</v>
      </c>
      <c r="M21" s="52" t="str">
        <f>Sheet1!M21</f>
        <v xml:space="preserve">SPA </v>
      </c>
      <c r="N21" s="52" t="str">
        <f>Sheet1!N21</f>
        <v>2013-14</v>
      </c>
      <c r="O21" s="52">
        <f>Sheet1!O21</f>
        <v>100</v>
      </c>
      <c r="P21" s="52">
        <f>Sheet1!P21</f>
        <v>0</v>
      </c>
      <c r="Q21" s="52">
        <f>Sheet1!Q21</f>
        <v>100</v>
      </c>
      <c r="R21" s="52">
        <f>Sheet1!R21</f>
        <v>355.84</v>
      </c>
      <c r="S21" s="52">
        <f>Sheet1!S21</f>
        <v>266.7</v>
      </c>
      <c r="T21" s="52">
        <f>Sheet1!T21</f>
        <v>97.5</v>
      </c>
      <c r="U21" s="52" t="str">
        <f>Sheet1!U21</f>
        <v>Plastering work is going on.</v>
      </c>
      <c r="V21" s="52">
        <f>Sheet1!V21</f>
        <v>0</v>
      </c>
      <c r="W21" s="52">
        <f>Sheet1!W21</f>
        <v>0</v>
      </c>
      <c r="X21" s="52">
        <f>Sheet1!X21</f>
        <v>2.5</v>
      </c>
      <c r="Y21" s="52">
        <f>Sheet1!Y21</f>
        <v>0</v>
      </c>
      <c r="Z21" s="52">
        <f>Sheet1!Z21</f>
        <v>0</v>
      </c>
      <c r="AA21" s="52">
        <f>Sheet1!AA21</f>
        <v>0</v>
      </c>
      <c r="AB21" s="52">
        <f>Sheet1!AB21</f>
        <v>0</v>
      </c>
      <c r="AC21" s="52">
        <f>Sheet1!AC21</f>
        <v>0</v>
      </c>
      <c r="AD21" s="52">
        <f>Sheet1!AD21</f>
        <v>0</v>
      </c>
    </row>
    <row r="22" spans="1:30" ht="38.25">
      <c r="A22" s="52">
        <f>Sheet1!A22</f>
        <v>20</v>
      </c>
      <c r="B22" s="52" t="str">
        <f>Sheet1!B22</f>
        <v>Kabiraj Tilla H.S. School, Agartala, West Tripura</v>
      </c>
      <c r="C22" s="52" t="str">
        <f>Sheet1!C22</f>
        <v>THCB</v>
      </c>
      <c r="D22" s="52">
        <f>Sheet1!D22</f>
        <v>26</v>
      </c>
      <c r="E22" s="52">
        <f>Sheet1!E22</f>
        <v>0</v>
      </c>
      <c r="F22" s="52">
        <f>Sheet1!F22</f>
        <v>32</v>
      </c>
      <c r="G22" s="52">
        <f>Sheet1!G22</f>
        <v>-6</v>
      </c>
      <c r="H22" s="52">
        <f>Sheet1!H22</f>
        <v>1987</v>
      </c>
      <c r="I22" s="52">
        <f>Sheet1!I22</f>
        <v>200</v>
      </c>
      <c r="J22" s="52">
        <f>Sheet1!J22</f>
        <v>200</v>
      </c>
      <c r="K22" s="52" t="str">
        <f>Sheet1!K22</f>
        <v>Brownfield</v>
      </c>
      <c r="L22" s="52">
        <f>Sheet1!L22</f>
        <v>200</v>
      </c>
      <c r="M22" s="52" t="str">
        <f>Sheet1!M22</f>
        <v xml:space="preserve">SPA </v>
      </c>
      <c r="N22" s="52" t="str">
        <f>Sheet1!N22</f>
        <v>2013-14</v>
      </c>
      <c r="O22" s="52">
        <f>Sheet1!O22</f>
        <v>200</v>
      </c>
      <c r="P22" s="52">
        <f>Sheet1!P22</f>
        <v>0</v>
      </c>
      <c r="Q22" s="52">
        <f>Sheet1!Q22</f>
        <v>200</v>
      </c>
      <c r="R22" s="52">
        <f>Sheet1!R22</f>
        <v>457.38</v>
      </c>
      <c r="S22" s="52">
        <f>Sheet1!S22</f>
        <v>0.48199999999999998</v>
      </c>
      <c r="T22" s="52">
        <f>Sheet1!T22</f>
        <v>0</v>
      </c>
      <c r="U22" s="52" t="str">
        <f>Sheet1!U22</f>
        <v>Column raised upto roof level in under ground floor.</v>
      </c>
      <c r="V22" s="52">
        <f>Sheet1!V22</f>
        <v>0</v>
      </c>
      <c r="W22" s="52">
        <f>Sheet1!W22</f>
        <v>0</v>
      </c>
      <c r="X22" s="52">
        <f>Sheet1!X22</f>
        <v>200</v>
      </c>
      <c r="Y22" s="52">
        <f>Sheet1!Y22</f>
        <v>0</v>
      </c>
      <c r="Z22" s="52">
        <f>Sheet1!Z22</f>
        <v>0</v>
      </c>
      <c r="AA22" s="52">
        <f>Sheet1!AA22</f>
        <v>0</v>
      </c>
      <c r="AB22" s="52">
        <f>Sheet1!AB22</f>
        <v>0</v>
      </c>
      <c r="AC22" s="52">
        <f>Sheet1!AC22</f>
        <v>0</v>
      </c>
      <c r="AD22" s="52">
        <f>Sheet1!AD22</f>
        <v>0</v>
      </c>
    </row>
    <row r="23" spans="1:30" ht="51">
      <c r="A23" s="52">
        <f>Sheet1!A23</f>
        <v>21</v>
      </c>
      <c r="B23" s="52" t="str">
        <f>Sheet1!B23</f>
        <v>Office Tilla H.S. School, Bishalgarh, West Tripura</v>
      </c>
      <c r="C23" s="52" t="str">
        <f>Sheet1!C23</f>
        <v>THCB</v>
      </c>
      <c r="D23" s="52">
        <f>Sheet1!D23</f>
        <v>36</v>
      </c>
      <c r="E23" s="52">
        <f>Sheet1!E23</f>
        <v>0</v>
      </c>
      <c r="F23" s="52">
        <f>Sheet1!F23</f>
        <v>41</v>
      </c>
      <c r="G23" s="52">
        <f>Sheet1!G23</f>
        <v>-5</v>
      </c>
      <c r="H23" s="52">
        <f>Sheet1!H23</f>
        <v>900</v>
      </c>
      <c r="I23" s="52">
        <f>Sheet1!I23</f>
        <v>900</v>
      </c>
      <c r="J23" s="52">
        <f>Sheet1!J23</f>
        <v>400</v>
      </c>
      <c r="K23" s="52" t="str">
        <f>Sheet1!K23</f>
        <v>Brownfield</v>
      </c>
      <c r="L23" s="52">
        <f>Sheet1!L23</f>
        <v>100</v>
      </c>
      <c r="M23" s="52" t="str">
        <f>Sheet1!M23</f>
        <v xml:space="preserve">SPA </v>
      </c>
      <c r="N23" s="52" t="str">
        <f>Sheet1!N23</f>
        <v>2013-14</v>
      </c>
      <c r="O23" s="52">
        <f>Sheet1!O23</f>
        <v>85</v>
      </c>
      <c r="P23" s="52">
        <f>Sheet1!P23</f>
        <v>0</v>
      </c>
      <c r="Q23" s="52">
        <f>Sheet1!Q23</f>
        <v>85</v>
      </c>
      <c r="R23" s="52">
        <f>Sheet1!R23</f>
        <v>452.59</v>
      </c>
      <c r="S23" s="52">
        <f>Sheet1!S23</f>
        <v>85</v>
      </c>
      <c r="T23" s="52">
        <f>Sheet1!T23</f>
        <v>85</v>
      </c>
      <c r="U23" s="52" t="str">
        <f>Sheet1!U23</f>
        <v>GF roof custing completed, Brickwork and plastering is in progress.</v>
      </c>
      <c r="V23" s="52">
        <f>Sheet1!V23</f>
        <v>0</v>
      </c>
      <c r="W23" s="52">
        <f>Sheet1!W23</f>
        <v>0</v>
      </c>
      <c r="X23" s="52">
        <f>Sheet1!X23</f>
        <v>0</v>
      </c>
      <c r="Y23" s="52">
        <f>Sheet1!Y23</f>
        <v>0</v>
      </c>
      <c r="Z23" s="52">
        <f>Sheet1!Z23</f>
        <v>0</v>
      </c>
      <c r="AA23" s="52">
        <f>Sheet1!AA23</f>
        <v>0</v>
      </c>
      <c r="AB23" s="52">
        <f>Sheet1!AB23</f>
        <v>0</v>
      </c>
      <c r="AC23" s="52">
        <f>Sheet1!AC23</f>
        <v>0</v>
      </c>
      <c r="AD23" s="52">
        <f>Sheet1!AD23</f>
        <v>0</v>
      </c>
    </row>
    <row r="24" spans="1:30" ht="25.5">
      <c r="A24" s="52">
        <f>Sheet1!A24</f>
        <v>22</v>
      </c>
      <c r="B24" s="52" t="str">
        <f>Sheet1!B24</f>
        <v>Office Tilla H.S. School, Bishalgarh, West Tripura</v>
      </c>
      <c r="C24" s="52" t="str">
        <f>Sheet1!C24</f>
        <v>THCB</v>
      </c>
      <c r="D24" s="52">
        <f>Sheet1!D24</f>
        <v>36</v>
      </c>
      <c r="E24" s="52">
        <f>Sheet1!E24</f>
        <v>0</v>
      </c>
      <c r="F24" s="52">
        <f>Sheet1!F24</f>
        <v>41</v>
      </c>
      <c r="G24" s="52">
        <f>Sheet1!G24</f>
        <v>-5</v>
      </c>
      <c r="H24" s="52">
        <f>Sheet1!H24</f>
        <v>0</v>
      </c>
      <c r="I24" s="52">
        <f>Sheet1!I24</f>
        <v>0</v>
      </c>
      <c r="J24" s="52">
        <f>Sheet1!J24</f>
        <v>0</v>
      </c>
      <c r="K24" s="52" t="str">
        <f>Sheet1!K24</f>
        <v>Brownfield</v>
      </c>
      <c r="L24" s="52">
        <f>Sheet1!L24</f>
        <v>800</v>
      </c>
      <c r="M24" s="52" t="str">
        <f>Sheet1!M24</f>
        <v>Niti Aayog</v>
      </c>
      <c r="N24" s="52" t="str">
        <f>Sheet1!N24</f>
        <v>2015-16</v>
      </c>
      <c r="O24" s="52">
        <f>Sheet1!O24</f>
        <v>300</v>
      </c>
      <c r="P24" s="52">
        <f>Sheet1!P24</f>
        <v>300</v>
      </c>
      <c r="Q24" s="52">
        <f>Sheet1!Q24</f>
        <v>0</v>
      </c>
      <c r="R24" s="52">
        <f>Sheet1!R24</f>
        <v>0</v>
      </c>
      <c r="S24" s="52">
        <f>Sheet1!S24</f>
        <v>214.65</v>
      </c>
      <c r="T24" s="52">
        <f>Sheet1!T24</f>
        <v>0</v>
      </c>
      <c r="U24" s="52" t="str">
        <f>Sheet1!U24</f>
        <v>Work in progress</v>
      </c>
      <c r="V24" s="52">
        <f>Sheet1!V24</f>
        <v>0</v>
      </c>
      <c r="W24" s="52">
        <f>Sheet1!W24</f>
        <v>0</v>
      </c>
      <c r="X24" s="52">
        <f>Sheet1!X24</f>
        <v>0</v>
      </c>
      <c r="Y24" s="52">
        <f>Sheet1!Y24</f>
        <v>0</v>
      </c>
      <c r="Z24" s="52">
        <f>Sheet1!Z24</f>
        <v>0</v>
      </c>
      <c r="AA24" s="52">
        <f>Sheet1!AA24</f>
        <v>0</v>
      </c>
      <c r="AB24" s="52">
        <f>Sheet1!AB24</f>
        <v>300</v>
      </c>
      <c r="AC24" s="52">
        <f>Sheet1!AC24</f>
        <v>0</v>
      </c>
      <c r="AD24" s="52">
        <f>Sheet1!AD24</f>
        <v>0</v>
      </c>
    </row>
    <row r="25" spans="1:30" ht="63.75">
      <c r="A25" s="52">
        <f>Sheet1!A25</f>
        <v>23</v>
      </c>
      <c r="B25" s="52" t="str">
        <f>Sheet1!B25</f>
        <v>Sakhicharan H.S. School, Agartala, West Tripura</v>
      </c>
      <c r="C25" s="52" t="str">
        <f>Sheet1!C25</f>
        <v>THCB</v>
      </c>
      <c r="D25" s="52">
        <f>Sheet1!D25</f>
        <v>25</v>
      </c>
      <c r="E25" s="52">
        <f>Sheet1!E25</f>
        <v>0</v>
      </c>
      <c r="F25" s="52">
        <f>Sheet1!F25</f>
        <v>29</v>
      </c>
      <c r="G25" s="52">
        <f>Sheet1!G25</f>
        <v>-4</v>
      </c>
      <c r="H25" s="52">
        <f>Sheet1!H25</f>
        <v>1529.97</v>
      </c>
      <c r="I25" s="52">
        <f>Sheet1!I25</f>
        <v>100</v>
      </c>
      <c r="J25" s="52">
        <f>Sheet1!J25</f>
        <v>100</v>
      </c>
      <c r="K25" s="52" t="str">
        <f>Sheet1!K25</f>
        <v>Brownfield</v>
      </c>
      <c r="L25" s="52">
        <f>Sheet1!L25</f>
        <v>100</v>
      </c>
      <c r="M25" s="52" t="str">
        <f>Sheet1!M25</f>
        <v xml:space="preserve">SCA </v>
      </c>
      <c r="N25" s="52" t="str">
        <f>Sheet1!N25</f>
        <v>2014-15</v>
      </c>
      <c r="O25" s="52">
        <f>Sheet1!O25</f>
        <v>100</v>
      </c>
      <c r="P25" s="52">
        <f>Sheet1!P25</f>
        <v>0</v>
      </c>
      <c r="Q25" s="52">
        <f>Sheet1!Q25</f>
        <v>100</v>
      </c>
      <c r="R25" s="52">
        <f>Sheet1!R25</f>
        <v>476.31</v>
      </c>
      <c r="S25" s="52">
        <f>Sheet1!S25</f>
        <v>30</v>
      </c>
      <c r="T25" s="52">
        <f>Sheet1!T25</f>
        <v>30</v>
      </c>
      <c r="U25" s="52" t="str">
        <f>Sheet1!U25</f>
        <v>Temporary Structure Completed and dismentling work will be started after Durga Puja.</v>
      </c>
      <c r="V25" s="52">
        <f>Sheet1!V25</f>
        <v>0</v>
      </c>
      <c r="W25" s="52">
        <f>Sheet1!W25</f>
        <v>0</v>
      </c>
      <c r="X25" s="52">
        <f>Sheet1!X25</f>
        <v>70</v>
      </c>
      <c r="Y25" s="52">
        <f>Sheet1!Y25</f>
        <v>0</v>
      </c>
      <c r="Z25" s="52">
        <f>Sheet1!Z25</f>
        <v>0</v>
      </c>
      <c r="AA25" s="52">
        <f>Sheet1!AA25</f>
        <v>0</v>
      </c>
      <c r="AB25" s="52">
        <f>Sheet1!AB25</f>
        <v>0</v>
      </c>
      <c r="AC25" s="52">
        <f>Sheet1!AC25</f>
        <v>0</v>
      </c>
      <c r="AD25" s="52">
        <f>Sheet1!AD25</f>
        <v>0</v>
      </c>
    </row>
    <row r="26" spans="1:30" ht="38.25">
      <c r="A26" s="52">
        <f>Sheet1!A26</f>
        <v>24</v>
      </c>
      <c r="B26" s="52" t="str">
        <f>Sheet1!B26</f>
        <v>Bishalgarh Town Girls High School, Bishalgarh, West Tripura</v>
      </c>
      <c r="C26" s="52" t="str">
        <f>Sheet1!C26</f>
        <v>THCB</v>
      </c>
      <c r="D26" s="52">
        <f>Sheet1!D26</f>
        <v>21</v>
      </c>
      <c r="E26" s="52">
        <f>Sheet1!E26</f>
        <v>0</v>
      </c>
      <c r="F26" s="52">
        <f>Sheet1!F26</f>
        <v>40</v>
      </c>
      <c r="G26" s="52">
        <f>Sheet1!G26</f>
        <v>-19</v>
      </c>
      <c r="H26" s="52">
        <f>Sheet1!H26</f>
        <v>400</v>
      </c>
      <c r="I26" s="52">
        <f>Sheet1!I26</f>
        <v>400</v>
      </c>
      <c r="J26" s="52">
        <f>Sheet1!J26</f>
        <v>200</v>
      </c>
      <c r="K26" s="52" t="str">
        <f>Sheet1!K26</f>
        <v>Brownfield</v>
      </c>
      <c r="L26" s="52">
        <f>Sheet1!L26</f>
        <v>200</v>
      </c>
      <c r="M26" s="52" t="str">
        <f>Sheet1!M26</f>
        <v xml:space="preserve">SDS </v>
      </c>
      <c r="N26" s="52" t="str">
        <f>Sheet1!N26</f>
        <v>2015-16</v>
      </c>
      <c r="O26" s="52">
        <f>Sheet1!O26</f>
        <v>200</v>
      </c>
      <c r="P26" s="52">
        <f>Sheet1!P26</f>
        <v>200</v>
      </c>
      <c r="Q26" s="52">
        <f>Sheet1!Q26</f>
        <v>0</v>
      </c>
      <c r="R26" s="52">
        <f>Sheet1!R26</f>
        <v>314.70999999999998</v>
      </c>
      <c r="S26" s="52">
        <f>Sheet1!S26</f>
        <v>0.72</v>
      </c>
      <c r="T26" s="52">
        <f>Sheet1!T26</f>
        <v>0</v>
      </c>
      <c r="U26" s="52" t="str">
        <f>Sheet1!U26</f>
        <v>Dismantling Completed and clear site handover to THCB</v>
      </c>
      <c r="V26" s="52">
        <f>Sheet1!V26</f>
        <v>0</v>
      </c>
      <c r="W26" s="52">
        <f>Sheet1!W26</f>
        <v>0</v>
      </c>
      <c r="X26" s="52">
        <f>Sheet1!X26</f>
        <v>0</v>
      </c>
      <c r="Y26" s="52">
        <f>Sheet1!Y26</f>
        <v>0</v>
      </c>
      <c r="Z26" s="52">
        <f>Sheet1!Z26</f>
        <v>0</v>
      </c>
      <c r="AA26" s="52">
        <f>Sheet1!AA26</f>
        <v>0</v>
      </c>
      <c r="AB26" s="52">
        <f>Sheet1!AB26</f>
        <v>200</v>
      </c>
      <c r="AC26" s="52">
        <f>Sheet1!AC26</f>
        <v>0</v>
      </c>
      <c r="AD26" s="52">
        <f>Sheet1!AD26</f>
        <v>0</v>
      </c>
    </row>
    <row r="27" spans="1:30" ht="63.75">
      <c r="A27" s="52">
        <f>Sheet1!A27</f>
        <v>25</v>
      </c>
      <c r="B27" s="52" t="str">
        <f>Sheet1!B27</f>
        <v>Golaghati High School, Bishalgarh, West Tripura</v>
      </c>
      <c r="C27" s="52" t="str">
        <f>Sheet1!C27</f>
        <v>THCB</v>
      </c>
      <c r="D27" s="52">
        <f>Sheet1!D27</f>
        <v>21</v>
      </c>
      <c r="E27" s="52">
        <f>Sheet1!E27</f>
        <v>0</v>
      </c>
      <c r="F27" s="52">
        <f>Sheet1!F27</f>
        <v>25</v>
      </c>
      <c r="G27" s="52">
        <f>Sheet1!G27</f>
        <v>-4</v>
      </c>
      <c r="H27" s="52">
        <f>Sheet1!H27</f>
        <v>580.78</v>
      </c>
      <c r="I27" s="52">
        <f>Sheet1!I27</f>
        <v>100</v>
      </c>
      <c r="J27" s="52">
        <f>Sheet1!J27</f>
        <v>100</v>
      </c>
      <c r="K27" s="52" t="str">
        <f>Sheet1!K27</f>
        <v>Brownfield</v>
      </c>
      <c r="L27" s="52">
        <f>Sheet1!L27</f>
        <v>100</v>
      </c>
      <c r="M27" s="52" t="str">
        <f>Sheet1!M27</f>
        <v xml:space="preserve">SPA </v>
      </c>
      <c r="N27" s="52" t="str">
        <f>Sheet1!N27</f>
        <v>2013-14</v>
      </c>
      <c r="O27" s="52">
        <f>Sheet1!O27</f>
        <v>100</v>
      </c>
      <c r="P27" s="52">
        <f>Sheet1!P27</f>
        <v>0</v>
      </c>
      <c r="Q27" s="52">
        <f>Sheet1!Q27</f>
        <v>100</v>
      </c>
      <c r="R27" s="52">
        <f>Sheet1!R27</f>
        <v>280.51</v>
      </c>
      <c r="S27" s="52">
        <f>Sheet1!S27</f>
        <v>100</v>
      </c>
      <c r="T27" s="52">
        <f>Sheet1!T27</f>
        <v>90</v>
      </c>
      <c r="U27" s="52" t="str">
        <f>Sheet1!U27</f>
        <v>Finishing work is in progress in 1st phase and work order issued for 2nd phase of the work</v>
      </c>
      <c r="V27" s="52">
        <f>Sheet1!V27</f>
        <v>0</v>
      </c>
      <c r="W27" s="52">
        <f>Sheet1!W27</f>
        <v>0</v>
      </c>
      <c r="X27" s="52">
        <f>Sheet1!X27</f>
        <v>10</v>
      </c>
      <c r="Y27" s="52">
        <f>Sheet1!Y27</f>
        <v>0</v>
      </c>
      <c r="Z27" s="52">
        <f>Sheet1!Z27</f>
        <v>0</v>
      </c>
      <c r="AA27" s="52">
        <f>Sheet1!AA27</f>
        <v>0</v>
      </c>
      <c r="AB27" s="52">
        <f>Sheet1!AB27</f>
        <v>0</v>
      </c>
      <c r="AC27" s="52">
        <f>Sheet1!AC27</f>
        <v>0</v>
      </c>
      <c r="AD27" s="52">
        <f>Sheet1!AD27</f>
        <v>0</v>
      </c>
    </row>
    <row r="28" spans="1:30" ht="63.75">
      <c r="A28" s="52">
        <f>Sheet1!A28</f>
        <v>26</v>
      </c>
      <c r="B28" s="52" t="str">
        <f>Sheet1!B28</f>
        <v>Golaghati High School, Bishalgarh, West Tripura</v>
      </c>
      <c r="C28" s="52" t="str">
        <f>Sheet1!C28</f>
        <v>THCB</v>
      </c>
      <c r="D28" s="52">
        <f>Sheet1!D28</f>
        <v>21</v>
      </c>
      <c r="E28" s="52">
        <f>Sheet1!E28</f>
        <v>0</v>
      </c>
      <c r="F28" s="52">
        <f>Sheet1!F28</f>
        <v>25</v>
      </c>
      <c r="G28" s="52">
        <f>Sheet1!G28</f>
        <v>-4</v>
      </c>
      <c r="H28" s="52">
        <f>Sheet1!H28</f>
        <v>0</v>
      </c>
      <c r="I28" s="52">
        <f>Sheet1!I28</f>
        <v>481</v>
      </c>
      <c r="J28" s="52">
        <f>Sheet1!J28</f>
        <v>481</v>
      </c>
      <c r="K28" s="52" t="str">
        <f>Sheet1!K28</f>
        <v>Brownfield</v>
      </c>
      <c r="L28" s="52">
        <f>Sheet1!L28</f>
        <v>481</v>
      </c>
      <c r="M28" s="52" t="str">
        <f>Sheet1!M28</f>
        <v xml:space="preserve">Niti Ayog </v>
      </c>
      <c r="N28" s="52" t="str">
        <f>Sheet1!N28</f>
        <v>2015-16</v>
      </c>
      <c r="O28" s="52">
        <f>Sheet1!O28</f>
        <v>240.5</v>
      </c>
      <c r="P28" s="52">
        <f>Sheet1!P28</f>
        <v>240.5</v>
      </c>
      <c r="Q28" s="52">
        <f>Sheet1!Q28</f>
        <v>0</v>
      </c>
      <c r="R28" s="52">
        <f>Sheet1!R28</f>
        <v>0</v>
      </c>
      <c r="S28" s="52">
        <f>Sheet1!S28</f>
        <v>108.38</v>
      </c>
      <c r="T28" s="52">
        <f>Sheet1!T28</f>
        <v>0</v>
      </c>
      <c r="U28" s="52" t="str">
        <f>Sheet1!U28</f>
        <v>Finishing work is in progress in 1st phase and work order issued for 2nd phase of the work</v>
      </c>
      <c r="V28" s="52">
        <f>Sheet1!V28</f>
        <v>0</v>
      </c>
      <c r="W28" s="52">
        <f>Sheet1!W28</f>
        <v>0</v>
      </c>
      <c r="X28" s="52">
        <f>Sheet1!X28</f>
        <v>0</v>
      </c>
      <c r="Y28" s="52">
        <f>Sheet1!Y28</f>
        <v>0</v>
      </c>
      <c r="Z28" s="52">
        <f>Sheet1!Z28</f>
        <v>0</v>
      </c>
      <c r="AA28" s="52">
        <f>Sheet1!AA28</f>
        <v>0</v>
      </c>
      <c r="AB28" s="52">
        <f>Sheet1!AB28</f>
        <v>240.5</v>
      </c>
      <c r="AC28" s="52">
        <f>Sheet1!AC28</f>
        <v>0</v>
      </c>
      <c r="AD28" s="52">
        <f>Sheet1!AD28</f>
        <v>0</v>
      </c>
    </row>
    <row r="29" spans="1:30" ht="38.25">
      <c r="A29" s="52">
        <f>Sheet1!A29</f>
        <v>27</v>
      </c>
      <c r="B29" s="52" t="str">
        <f>Sheet1!B29</f>
        <v>Baidyar Dighi H.S. School, Bishalgarh, West Tripura</v>
      </c>
      <c r="C29" s="52" t="str">
        <f>Sheet1!C29</f>
        <v>THCB</v>
      </c>
      <c r="D29" s="52">
        <f>Sheet1!D29</f>
        <v>30</v>
      </c>
      <c r="E29" s="52">
        <f>Sheet1!E29</f>
        <v>4</v>
      </c>
      <c r="F29" s="52">
        <f>Sheet1!F29</f>
        <v>21</v>
      </c>
      <c r="G29" s="52">
        <f>Sheet1!G29</f>
        <v>5</v>
      </c>
      <c r="H29" s="52">
        <f>Sheet1!H29</f>
        <v>700</v>
      </c>
      <c r="I29" s="52">
        <f>Sheet1!I29</f>
        <v>700</v>
      </c>
      <c r="J29" s="52">
        <f>Sheet1!J29</f>
        <v>100</v>
      </c>
      <c r="K29" s="52" t="str">
        <f>Sheet1!K29</f>
        <v>Brownfield</v>
      </c>
      <c r="L29" s="52">
        <f>Sheet1!L29</f>
        <v>100</v>
      </c>
      <c r="M29" s="52" t="str">
        <f>Sheet1!M29</f>
        <v xml:space="preserve">SPA </v>
      </c>
      <c r="N29" s="52" t="str">
        <f>Sheet1!N29</f>
        <v>2013-14</v>
      </c>
      <c r="O29" s="52">
        <f>Sheet1!O29</f>
        <v>80</v>
      </c>
      <c r="P29" s="52">
        <f>Sheet1!P29</f>
        <v>0</v>
      </c>
      <c r="Q29" s="52">
        <f>Sheet1!Q29</f>
        <v>80</v>
      </c>
      <c r="R29" s="52">
        <f>Sheet1!R29</f>
        <v>471.6</v>
      </c>
      <c r="S29" s="52">
        <f>Sheet1!S29</f>
        <v>80</v>
      </c>
      <c r="T29" s="52">
        <f>Sheet1!T29</f>
        <v>80</v>
      </c>
      <c r="U29" s="52" t="str">
        <f>Sheet1!U29</f>
        <v>Work raised upto P.L.</v>
      </c>
      <c r="V29" s="52">
        <f>Sheet1!V29</f>
        <v>0</v>
      </c>
      <c r="W29" s="52">
        <f>Sheet1!W29</f>
        <v>0</v>
      </c>
      <c r="X29" s="52">
        <f>Sheet1!X29</f>
        <v>0</v>
      </c>
      <c r="Y29" s="52">
        <f>Sheet1!Y29</f>
        <v>0</v>
      </c>
      <c r="Z29" s="52">
        <f>Sheet1!Z29</f>
        <v>0</v>
      </c>
      <c r="AA29" s="52">
        <f>Sheet1!AA29</f>
        <v>0</v>
      </c>
      <c r="AB29" s="52">
        <f>Sheet1!AB29</f>
        <v>0</v>
      </c>
      <c r="AC29" s="52">
        <f>Sheet1!AC29</f>
        <v>0</v>
      </c>
      <c r="AD29" s="52">
        <f>Sheet1!AD29</f>
        <v>0</v>
      </c>
    </row>
    <row r="30" spans="1:30" ht="51">
      <c r="A30" s="52">
        <f>Sheet1!A30</f>
        <v>28</v>
      </c>
      <c r="B30" s="52" t="str">
        <f>Sheet1!B30</f>
        <v>Khowai Girls H.S. School,  Khowai Tripura</v>
      </c>
      <c r="C30" s="52" t="str">
        <f>Sheet1!C30</f>
        <v>THCB</v>
      </c>
      <c r="D30" s="52">
        <f>Sheet1!D30</f>
        <v>34</v>
      </c>
      <c r="E30" s="52">
        <f>Sheet1!E30</f>
        <v>11</v>
      </c>
      <c r="F30" s="52">
        <f>Sheet1!F30</f>
        <v>39</v>
      </c>
      <c r="G30" s="52">
        <f>Sheet1!G30</f>
        <v>-16</v>
      </c>
      <c r="H30" s="52">
        <f>Sheet1!H30</f>
        <v>1000</v>
      </c>
      <c r="I30" s="52">
        <f>Sheet1!I30</f>
        <v>1000</v>
      </c>
      <c r="J30" s="52">
        <f>Sheet1!J30</f>
        <v>1000</v>
      </c>
      <c r="K30" s="52" t="str">
        <f>Sheet1!K30</f>
        <v>brownfield</v>
      </c>
      <c r="L30" s="52">
        <f>Sheet1!L30</f>
        <v>200</v>
      </c>
      <c r="M30" s="52" t="str">
        <f>Sheet1!M30</f>
        <v xml:space="preserve">SPA </v>
      </c>
      <c r="N30" s="52" t="str">
        <f>Sheet1!N30</f>
        <v>2013-14</v>
      </c>
      <c r="O30" s="52">
        <f>Sheet1!O30</f>
        <v>90</v>
      </c>
      <c r="P30" s="52">
        <f>Sheet1!P30</f>
        <v>0</v>
      </c>
      <c r="Q30" s="52">
        <f>Sheet1!Q30</f>
        <v>90</v>
      </c>
      <c r="R30" s="52">
        <f>Sheet1!R30</f>
        <v>478.49</v>
      </c>
      <c r="S30" s="52">
        <f>Sheet1!S30</f>
        <v>90</v>
      </c>
      <c r="T30" s="52">
        <f>Sheet1!T30</f>
        <v>90</v>
      </c>
      <c r="U30" s="52" t="str">
        <f>Sheet1!U30</f>
        <v>Structural work completed, brick wall and finishing work in progress.</v>
      </c>
      <c r="V30" s="52">
        <f>Sheet1!V30</f>
        <v>0</v>
      </c>
      <c r="W30" s="52">
        <f>Sheet1!W30</f>
        <v>0</v>
      </c>
      <c r="X30" s="52">
        <f>Sheet1!X30</f>
        <v>0</v>
      </c>
      <c r="Y30" s="52">
        <f>Sheet1!Y30</f>
        <v>0</v>
      </c>
      <c r="Z30" s="52">
        <f>Sheet1!Z30</f>
        <v>0</v>
      </c>
      <c r="AA30" s="52">
        <f>Sheet1!AA30</f>
        <v>0</v>
      </c>
      <c r="AB30" s="52">
        <f>Sheet1!AB30</f>
        <v>0</v>
      </c>
      <c r="AC30" s="52">
        <f>Sheet1!AC30</f>
        <v>0</v>
      </c>
      <c r="AD30" s="52">
        <f>Sheet1!AD30</f>
        <v>0</v>
      </c>
    </row>
    <row r="31" spans="1:30" ht="51">
      <c r="A31" s="52">
        <f>Sheet1!A31</f>
        <v>29</v>
      </c>
      <c r="B31" s="52" t="str">
        <f>Sheet1!B31</f>
        <v>Khowai Girls H.S. School,  Khowai Tripura</v>
      </c>
      <c r="C31" s="52" t="str">
        <f>Sheet1!C31</f>
        <v>THCB</v>
      </c>
      <c r="D31" s="52">
        <f>Sheet1!D31</f>
        <v>34</v>
      </c>
      <c r="E31" s="52">
        <f>Sheet1!E31</f>
        <v>11</v>
      </c>
      <c r="F31" s="52">
        <f>Sheet1!F31</f>
        <v>39</v>
      </c>
      <c r="G31" s="52">
        <f>Sheet1!G31</f>
        <v>-16</v>
      </c>
      <c r="H31" s="52">
        <f>Sheet1!H31</f>
        <v>0</v>
      </c>
      <c r="I31" s="52">
        <f>Sheet1!I31</f>
        <v>0</v>
      </c>
      <c r="J31" s="52">
        <f>Sheet1!J31</f>
        <v>0</v>
      </c>
      <c r="K31" s="52" t="str">
        <f>Sheet1!K31</f>
        <v>brownfield</v>
      </c>
      <c r="L31" s="52">
        <f>Sheet1!L31</f>
        <v>800</v>
      </c>
      <c r="M31" s="52" t="str">
        <f>Sheet1!M31</f>
        <v>Niti Aayog</v>
      </c>
      <c r="N31" s="52" t="str">
        <f>Sheet1!N31</f>
        <v>2015-16</v>
      </c>
      <c r="O31" s="52">
        <f>Sheet1!O31</f>
        <v>300</v>
      </c>
      <c r="P31" s="52">
        <f>Sheet1!P31</f>
        <v>300</v>
      </c>
      <c r="Q31" s="52">
        <f>Sheet1!Q31</f>
        <v>0</v>
      </c>
      <c r="R31" s="52">
        <f>Sheet1!R31</f>
        <v>0</v>
      </c>
      <c r="S31" s="52">
        <f>Sheet1!S31</f>
        <v>321.68</v>
      </c>
      <c r="T31" s="52">
        <f>Sheet1!T31</f>
        <v>0</v>
      </c>
      <c r="U31" s="52" t="str">
        <f>Sheet1!U31</f>
        <v>Structural work completed, brick wall and finishing work in progress.</v>
      </c>
      <c r="V31" s="52">
        <f>Sheet1!V31</f>
        <v>0</v>
      </c>
      <c r="W31" s="52">
        <f>Sheet1!W31</f>
        <v>0</v>
      </c>
      <c r="X31" s="52">
        <f>Sheet1!X31</f>
        <v>0</v>
      </c>
      <c r="Y31" s="52">
        <f>Sheet1!Y31</f>
        <v>0</v>
      </c>
      <c r="Z31" s="52">
        <f>Sheet1!Z31</f>
        <v>0</v>
      </c>
      <c r="AA31" s="52">
        <f>Sheet1!AA31</f>
        <v>0</v>
      </c>
      <c r="AB31" s="52">
        <f>Sheet1!AB31</f>
        <v>300</v>
      </c>
      <c r="AC31" s="52">
        <f>Sheet1!AC31</f>
        <v>0</v>
      </c>
      <c r="AD31" s="52">
        <f>Sheet1!AD31</f>
        <v>0</v>
      </c>
    </row>
    <row r="32" spans="1:30" ht="63.75">
      <c r="A32" s="52">
        <f>Sheet1!A32</f>
        <v>30</v>
      </c>
      <c r="B32" s="52" t="str">
        <f>Sheet1!B32</f>
        <v>Pallimangal H.S. School,  West Tripura</v>
      </c>
      <c r="C32" s="52" t="str">
        <f>Sheet1!C32</f>
        <v>THCB</v>
      </c>
      <c r="D32" s="52">
        <f>Sheet1!D32</f>
        <v>35</v>
      </c>
      <c r="E32" s="52">
        <f>Sheet1!E32</f>
        <v>12</v>
      </c>
      <c r="F32" s="52">
        <f>Sheet1!F32</f>
        <v>17</v>
      </c>
      <c r="G32" s="52">
        <f>Sheet1!G32</f>
        <v>6</v>
      </c>
      <c r="H32" s="52">
        <f>Sheet1!H32</f>
        <v>958</v>
      </c>
      <c r="I32" s="52">
        <f>Sheet1!I32</f>
        <v>958</v>
      </c>
      <c r="J32" s="52">
        <f>Sheet1!J32</f>
        <v>958</v>
      </c>
      <c r="K32" s="52" t="str">
        <f>Sheet1!K32</f>
        <v>brownfield</v>
      </c>
      <c r="L32" s="52">
        <f>Sheet1!L32</f>
        <v>500</v>
      </c>
      <c r="M32" s="52" t="str">
        <f>Sheet1!M32</f>
        <v xml:space="preserve">SPA </v>
      </c>
      <c r="N32" s="52" t="str">
        <f>Sheet1!N32</f>
        <v>2010-11</v>
      </c>
      <c r="O32" s="52">
        <f>Sheet1!O32</f>
        <v>450</v>
      </c>
      <c r="P32" s="52">
        <f>Sheet1!P32</f>
        <v>0</v>
      </c>
      <c r="Q32" s="52">
        <f>Sheet1!Q32</f>
        <v>450</v>
      </c>
      <c r="R32" s="52">
        <f>Sheet1!R32</f>
        <v>420.83</v>
      </c>
      <c r="S32" s="52">
        <f>Sheet1!S32</f>
        <v>450</v>
      </c>
      <c r="T32" s="52">
        <f>Sheet1!T32</f>
        <v>450</v>
      </c>
      <c r="U32" s="52" t="str">
        <f>Sheet1!U32</f>
        <v>First phase of work is  completed &amp; handed over. In second phase, brick and finishing work in progress</v>
      </c>
      <c r="V32" s="52">
        <f>Sheet1!V32</f>
        <v>0</v>
      </c>
      <c r="W32" s="52">
        <f>Sheet1!W32</f>
        <v>0</v>
      </c>
      <c r="X32" s="52">
        <f>Sheet1!X32</f>
        <v>0</v>
      </c>
      <c r="Y32" s="52">
        <f>Sheet1!Y32</f>
        <v>0</v>
      </c>
      <c r="Z32" s="52">
        <f>Sheet1!Z32</f>
        <v>0</v>
      </c>
      <c r="AA32" s="52">
        <f>Sheet1!AA32</f>
        <v>0</v>
      </c>
      <c r="AB32" s="52">
        <f>Sheet1!AB32</f>
        <v>0</v>
      </c>
      <c r="AC32" s="52">
        <f>Sheet1!AC32</f>
        <v>0</v>
      </c>
      <c r="AD32" s="52">
        <f>Sheet1!AD32</f>
        <v>0</v>
      </c>
    </row>
    <row r="33" spans="1:30" ht="63.75">
      <c r="A33" s="52">
        <f>Sheet1!A33</f>
        <v>31</v>
      </c>
      <c r="B33" s="52" t="str">
        <f>Sheet1!B33</f>
        <v>Pallimangal H.S. School,  West Tripura</v>
      </c>
      <c r="C33" s="52" t="str">
        <f>Sheet1!C33</f>
        <v>THCB</v>
      </c>
      <c r="D33" s="52">
        <f>Sheet1!D33</f>
        <v>35</v>
      </c>
      <c r="E33" s="52">
        <f>Sheet1!E33</f>
        <v>12</v>
      </c>
      <c r="F33" s="52">
        <f>Sheet1!F33</f>
        <v>17</v>
      </c>
      <c r="G33" s="52">
        <f>Sheet1!G33</f>
        <v>6</v>
      </c>
      <c r="H33" s="52">
        <f>Sheet1!H33</f>
        <v>0</v>
      </c>
      <c r="I33" s="52">
        <f>Sheet1!I33</f>
        <v>0</v>
      </c>
      <c r="J33" s="52">
        <f>Sheet1!J33</f>
        <v>0</v>
      </c>
      <c r="K33" s="52" t="str">
        <f>Sheet1!K33</f>
        <v>brownfield</v>
      </c>
      <c r="L33" s="52">
        <f>Sheet1!L33</f>
        <v>200</v>
      </c>
      <c r="M33" s="52" t="str">
        <f>Sheet1!M33</f>
        <v>SPA</v>
      </c>
      <c r="N33" s="52" t="str">
        <f>Sheet1!N33</f>
        <v>2013-14</v>
      </c>
      <c r="O33" s="52">
        <f>Sheet1!O33</f>
        <v>200</v>
      </c>
      <c r="P33" s="52">
        <f>Sheet1!P33</f>
        <v>0</v>
      </c>
      <c r="Q33" s="52">
        <f>Sheet1!Q33</f>
        <v>200</v>
      </c>
      <c r="R33" s="52">
        <f>Sheet1!R33</f>
        <v>378.73</v>
      </c>
      <c r="S33" s="52">
        <f>Sheet1!S33</f>
        <v>230.64</v>
      </c>
      <c r="T33" s="52">
        <f>Sheet1!T33</f>
        <v>180</v>
      </c>
      <c r="U33" s="52" t="str">
        <f>Sheet1!U33</f>
        <v>First phase of work is  completed &amp; handed over. In second phase, brick and finishing work in progress</v>
      </c>
      <c r="V33" s="52">
        <f>Sheet1!V33</f>
        <v>0</v>
      </c>
      <c r="W33" s="52">
        <f>Sheet1!W33</f>
        <v>0</v>
      </c>
      <c r="X33" s="52">
        <f>Sheet1!X33</f>
        <v>20</v>
      </c>
      <c r="Y33" s="52">
        <f>Sheet1!Y33</f>
        <v>0</v>
      </c>
      <c r="Z33" s="52">
        <f>Sheet1!Z33</f>
        <v>0</v>
      </c>
      <c r="AA33" s="52">
        <f>Sheet1!AA33</f>
        <v>0</v>
      </c>
      <c r="AB33" s="52">
        <f>Sheet1!AB33</f>
        <v>0</v>
      </c>
      <c r="AC33" s="52">
        <f>Sheet1!AC33</f>
        <v>0</v>
      </c>
      <c r="AD33" s="52">
        <f>Sheet1!AD33</f>
        <v>0</v>
      </c>
    </row>
    <row r="34" spans="1:30" ht="25.5">
      <c r="A34" s="52">
        <f>Sheet1!A34</f>
        <v>32</v>
      </c>
      <c r="B34" s="52" t="str">
        <f>Sheet1!B34</f>
        <v>Vidyasagar High School, West Tripura</v>
      </c>
      <c r="C34" s="52" t="str">
        <f>Sheet1!C34</f>
        <v>THCB</v>
      </c>
      <c r="D34" s="52">
        <f>Sheet1!D34</f>
        <v>21</v>
      </c>
      <c r="E34" s="52">
        <f>Sheet1!E34</f>
        <v>0</v>
      </c>
      <c r="F34" s="52">
        <f>Sheet1!F34</f>
        <v>19</v>
      </c>
      <c r="G34" s="52">
        <f>Sheet1!G34</f>
        <v>2</v>
      </c>
      <c r="H34" s="52">
        <f>Sheet1!H34</f>
        <v>567.5</v>
      </c>
      <c r="I34" s="52">
        <f>Sheet1!I34</f>
        <v>567.5</v>
      </c>
      <c r="J34" s="52">
        <f>Sheet1!J34</f>
        <v>567.5</v>
      </c>
      <c r="K34" s="52" t="str">
        <f>Sheet1!K34</f>
        <v>brownfield</v>
      </c>
      <c r="L34" s="52">
        <f>Sheet1!L34</f>
        <v>100</v>
      </c>
      <c r="M34" s="52" t="str">
        <f>Sheet1!M34</f>
        <v xml:space="preserve">SPA </v>
      </c>
      <c r="N34" s="52" t="str">
        <f>Sheet1!N34</f>
        <v>2013-14</v>
      </c>
      <c r="O34" s="52">
        <f>Sheet1!O34</f>
        <v>100</v>
      </c>
      <c r="P34" s="52">
        <f>Sheet1!P34</f>
        <v>0</v>
      </c>
      <c r="Q34" s="52">
        <f>Sheet1!Q34</f>
        <v>100</v>
      </c>
      <c r="R34" s="52">
        <f>Sheet1!R34</f>
        <v>239.16</v>
      </c>
      <c r="S34" s="52">
        <f>Sheet1!S34</f>
        <v>45</v>
      </c>
      <c r="T34" s="52">
        <f>Sheet1!T34</f>
        <v>45</v>
      </c>
      <c r="U34" s="52" t="str">
        <f>Sheet1!U34</f>
        <v>50% building reached upto plinth level.</v>
      </c>
      <c r="V34" s="52">
        <f>Sheet1!V34</f>
        <v>0</v>
      </c>
      <c r="W34" s="52">
        <f>Sheet1!W34</f>
        <v>0</v>
      </c>
      <c r="X34" s="52">
        <f>Sheet1!X34</f>
        <v>55</v>
      </c>
      <c r="Y34" s="52">
        <f>Sheet1!Y34</f>
        <v>0</v>
      </c>
      <c r="Z34" s="52">
        <f>Sheet1!Z34</f>
        <v>0</v>
      </c>
      <c r="AA34" s="52">
        <f>Sheet1!AA34</f>
        <v>0</v>
      </c>
      <c r="AB34" s="52">
        <f>Sheet1!AB34</f>
        <v>0</v>
      </c>
      <c r="AC34" s="52">
        <f>Sheet1!AC34</f>
        <v>0</v>
      </c>
      <c r="AD34" s="52">
        <f>Sheet1!AD34</f>
        <v>0</v>
      </c>
    </row>
    <row r="35" spans="1:30" ht="25.5">
      <c r="A35" s="52">
        <f>Sheet1!A35</f>
        <v>33</v>
      </c>
      <c r="B35" s="52" t="str">
        <f>Sheet1!B35</f>
        <v>Champaknagar H.S. School,  West Tripura</v>
      </c>
      <c r="C35" s="52" t="str">
        <f>Sheet1!C35</f>
        <v>THCB</v>
      </c>
      <c r="D35" s="52">
        <f>Sheet1!D35</f>
        <v>29</v>
      </c>
      <c r="E35" s="52">
        <f>Sheet1!E35</f>
        <v>0</v>
      </c>
      <c r="F35" s="52">
        <f>Sheet1!F35</f>
        <v>21</v>
      </c>
      <c r="G35" s="52">
        <f>Sheet1!G35</f>
        <v>8</v>
      </c>
      <c r="H35" s="52">
        <f>Sheet1!H35</f>
        <v>1405.93</v>
      </c>
      <c r="I35" s="52">
        <f>Sheet1!I35</f>
        <v>1405</v>
      </c>
      <c r="J35" s="52">
        <f>Sheet1!J35</f>
        <v>1405</v>
      </c>
      <c r="K35" s="52" t="str">
        <f>Sheet1!K35</f>
        <v>brownfield</v>
      </c>
      <c r="L35" s="52">
        <f>Sheet1!L35</f>
        <v>100</v>
      </c>
      <c r="M35" s="52" t="str">
        <f>Sheet1!M35</f>
        <v xml:space="preserve">SCA </v>
      </c>
      <c r="N35" s="52" t="str">
        <f>Sheet1!N35</f>
        <v>2014-15</v>
      </c>
      <c r="O35" s="52">
        <f>Sheet1!O35</f>
        <v>100</v>
      </c>
      <c r="P35" s="52">
        <f>Sheet1!P35</f>
        <v>0</v>
      </c>
      <c r="Q35" s="52">
        <f>Sheet1!Q35</f>
        <v>100</v>
      </c>
      <c r="R35" s="52">
        <f>Sheet1!R35</f>
        <v>450.71499999999997</v>
      </c>
      <c r="S35" s="52">
        <f>Sheet1!S35</f>
        <v>0.18</v>
      </c>
      <c r="T35" s="52">
        <f>Sheet1!T35</f>
        <v>0</v>
      </c>
      <c r="U35" s="52" t="str">
        <f>Sheet1!U35</f>
        <v>Work to be started soon.</v>
      </c>
      <c r="V35" s="52">
        <f>Sheet1!V35</f>
        <v>0</v>
      </c>
      <c r="W35" s="52">
        <f>Sheet1!W35</f>
        <v>0</v>
      </c>
      <c r="X35" s="52">
        <f>Sheet1!X35</f>
        <v>100</v>
      </c>
      <c r="Y35" s="52">
        <f>Sheet1!Y35</f>
        <v>0</v>
      </c>
      <c r="Z35" s="52">
        <f>Sheet1!Z35</f>
        <v>0</v>
      </c>
      <c r="AA35" s="52">
        <f>Sheet1!AA35</f>
        <v>0</v>
      </c>
      <c r="AB35" s="52">
        <f>Sheet1!AB35</f>
        <v>0</v>
      </c>
      <c r="AC35" s="52">
        <f>Sheet1!AC35</f>
        <v>0</v>
      </c>
      <c r="AD35" s="52">
        <f>Sheet1!AD35</f>
        <v>0</v>
      </c>
    </row>
    <row r="36" spans="1:30" ht="25.5">
      <c r="A36" s="52">
        <f>Sheet1!A36</f>
        <v>34</v>
      </c>
      <c r="B36" s="52" t="str">
        <f>Sheet1!B36</f>
        <v>Barjala Binapani H.S. School,  West Tripura</v>
      </c>
      <c r="C36" s="52" t="str">
        <f>Sheet1!C36</f>
        <v>THCB</v>
      </c>
      <c r="D36" s="52">
        <f>Sheet1!D36</f>
        <v>29</v>
      </c>
      <c r="E36" s="52">
        <f>Sheet1!E36</f>
        <v>3</v>
      </c>
      <c r="F36" s="52">
        <f>Sheet1!F36</f>
        <v>18</v>
      </c>
      <c r="G36" s="52">
        <f>Sheet1!G36</f>
        <v>8</v>
      </c>
      <c r="H36" s="52">
        <f>Sheet1!H36</f>
        <v>1311.18</v>
      </c>
      <c r="I36" s="52">
        <f>Sheet1!I36</f>
        <v>1311</v>
      </c>
      <c r="J36" s="52">
        <f>Sheet1!J36</f>
        <v>1311</v>
      </c>
      <c r="K36" s="52" t="str">
        <f>Sheet1!K36</f>
        <v>brownfield</v>
      </c>
      <c r="L36" s="52">
        <f>Sheet1!L36</f>
        <v>100</v>
      </c>
      <c r="M36" s="52" t="str">
        <f>Sheet1!M36</f>
        <v xml:space="preserve">SCA </v>
      </c>
      <c r="N36" s="52" t="str">
        <f>Sheet1!N36</f>
        <v>2014-15</v>
      </c>
      <c r="O36" s="52">
        <f>Sheet1!O36</f>
        <v>100</v>
      </c>
      <c r="P36" s="52">
        <f>Sheet1!P36</f>
        <v>0</v>
      </c>
      <c r="Q36" s="52">
        <f>Sheet1!Q36</f>
        <v>100</v>
      </c>
      <c r="R36" s="52">
        <f>Sheet1!R36</f>
        <v>464.64</v>
      </c>
      <c r="S36" s="52">
        <f>Sheet1!S36</f>
        <v>100</v>
      </c>
      <c r="T36" s="52">
        <f>Sheet1!T36</f>
        <v>100</v>
      </c>
      <c r="U36" s="52" t="str">
        <f>Sheet1!U36</f>
        <v>Raised upto plinth level.</v>
      </c>
      <c r="V36" s="52">
        <f>Sheet1!V36</f>
        <v>0</v>
      </c>
      <c r="W36" s="52">
        <f>Sheet1!W36</f>
        <v>0</v>
      </c>
      <c r="X36" s="52">
        <f>Sheet1!X36</f>
        <v>0</v>
      </c>
      <c r="Y36" s="52">
        <f>Sheet1!Y36</f>
        <v>0</v>
      </c>
      <c r="Z36" s="52">
        <f>Sheet1!Z36</f>
        <v>0</v>
      </c>
      <c r="AA36" s="52">
        <f>Sheet1!AA36</f>
        <v>0</v>
      </c>
      <c r="AB36" s="52">
        <f>Sheet1!AB36</f>
        <v>0</v>
      </c>
      <c r="AC36" s="52">
        <f>Sheet1!AC36</f>
        <v>0</v>
      </c>
      <c r="AD36" s="52">
        <f>Sheet1!AD36</f>
        <v>0</v>
      </c>
    </row>
    <row r="37" spans="1:30" ht="25.5">
      <c r="A37" s="52">
        <f>Sheet1!A37</f>
        <v>35</v>
      </c>
      <c r="B37" s="52" t="str">
        <f>Sheet1!B37</f>
        <v>Ranir Goan H.S. School,  West Tripura</v>
      </c>
      <c r="C37" s="52" t="str">
        <f>Sheet1!C37</f>
        <v>THCB</v>
      </c>
      <c r="D37" s="52">
        <f>Sheet1!D37</f>
        <v>31</v>
      </c>
      <c r="E37" s="52">
        <f>Sheet1!E37</f>
        <v>10</v>
      </c>
      <c r="F37" s="52">
        <f>Sheet1!F37</f>
        <v>20</v>
      </c>
      <c r="G37" s="52">
        <f>Sheet1!G37</f>
        <v>1</v>
      </c>
      <c r="H37" s="52">
        <f>Sheet1!H37</f>
        <v>1732.93</v>
      </c>
      <c r="I37" s="52">
        <f>Sheet1!I37</f>
        <v>1732</v>
      </c>
      <c r="J37" s="52">
        <f>Sheet1!J37</f>
        <v>1732</v>
      </c>
      <c r="K37" s="52" t="str">
        <f>Sheet1!K37</f>
        <v>brownfield</v>
      </c>
      <c r="L37" s="52">
        <f>Sheet1!L37</f>
        <v>155.4</v>
      </c>
      <c r="M37" s="52" t="str">
        <f>Sheet1!M37</f>
        <v xml:space="preserve">SCA </v>
      </c>
      <c r="N37" s="52" t="str">
        <f>Sheet1!N37</f>
        <v>2014-15</v>
      </c>
      <c r="O37" s="52">
        <f>Sheet1!O37</f>
        <v>100</v>
      </c>
      <c r="P37" s="52">
        <f>Sheet1!P37</f>
        <v>0</v>
      </c>
      <c r="Q37" s="52">
        <f>Sheet1!Q37</f>
        <v>100</v>
      </c>
      <c r="R37" s="52">
        <f>Sheet1!R37</f>
        <v>488.5</v>
      </c>
      <c r="S37" s="52">
        <f>Sheet1!S37</f>
        <v>6.73</v>
      </c>
      <c r="T37" s="52">
        <f>Sheet1!T37</f>
        <v>0</v>
      </c>
      <c r="U37" s="52" t="str">
        <f>Sheet1!U37</f>
        <v>Work order issued.</v>
      </c>
      <c r="V37" s="52">
        <f>Sheet1!V37</f>
        <v>0</v>
      </c>
      <c r="W37" s="52">
        <f>Sheet1!W37</f>
        <v>0</v>
      </c>
      <c r="X37" s="52">
        <f>Sheet1!X37</f>
        <v>100</v>
      </c>
      <c r="Y37" s="52">
        <f>Sheet1!Y37</f>
        <v>0</v>
      </c>
      <c r="Z37" s="52">
        <f>Sheet1!Z37</f>
        <v>0</v>
      </c>
      <c r="AA37" s="52">
        <f>Sheet1!AA37</f>
        <v>0</v>
      </c>
      <c r="AB37" s="52">
        <f>Sheet1!AB37</f>
        <v>0</v>
      </c>
      <c r="AC37" s="52">
        <f>Sheet1!AC37</f>
        <v>0</v>
      </c>
      <c r="AD37" s="52">
        <f>Sheet1!AD37</f>
        <v>0</v>
      </c>
    </row>
    <row r="38" spans="1:30" ht="38.25">
      <c r="A38" s="52">
        <f>Sheet1!A38</f>
        <v>36</v>
      </c>
      <c r="B38" s="52" t="str">
        <f>Sheet1!B38</f>
        <v>Sankaracharyya Vidyaniketan, West Tripura</v>
      </c>
      <c r="C38" s="52" t="str">
        <f>Sheet1!C38</f>
        <v>THCB</v>
      </c>
      <c r="D38" s="52">
        <f>Sheet1!D38</f>
        <v>27</v>
      </c>
      <c r="E38" s="52">
        <f>Sheet1!E38</f>
        <v>8</v>
      </c>
      <c r="F38" s="52">
        <f>Sheet1!F38</f>
        <v>34</v>
      </c>
      <c r="G38" s="52">
        <f>Sheet1!G38</f>
        <v>-15</v>
      </c>
      <c r="H38" s="52">
        <f>Sheet1!H38</f>
        <v>907</v>
      </c>
      <c r="I38" s="52">
        <f>Sheet1!I38</f>
        <v>907</v>
      </c>
      <c r="J38" s="52">
        <f>Sheet1!J38</f>
        <v>907</v>
      </c>
      <c r="K38" s="52" t="str">
        <f>Sheet1!K38</f>
        <v>brownfield</v>
      </c>
      <c r="L38" s="52">
        <f>Sheet1!L38</f>
        <v>462</v>
      </c>
      <c r="M38" s="52" t="str">
        <f>Sheet1!M38</f>
        <v xml:space="preserve">SPA </v>
      </c>
      <c r="N38" s="52" t="str">
        <f>Sheet1!N38</f>
        <v>2012-13</v>
      </c>
      <c r="O38" s="52">
        <f>Sheet1!O38</f>
        <v>415.8</v>
      </c>
      <c r="P38" s="52">
        <f>Sheet1!P38</f>
        <v>0</v>
      </c>
      <c r="Q38" s="52">
        <f>Sheet1!Q38</f>
        <v>415.8</v>
      </c>
      <c r="R38" s="52">
        <f>Sheet1!R38</f>
        <v>409.28</v>
      </c>
      <c r="S38" s="52">
        <f>Sheet1!S38</f>
        <v>415.8</v>
      </c>
      <c r="T38" s="52">
        <f>Sheet1!T38</f>
        <v>415.8</v>
      </c>
      <c r="U38" s="52" t="str">
        <f>Sheet1!U38</f>
        <v>70% Structural work completed phase-I portion.</v>
      </c>
      <c r="V38" s="52">
        <f>Sheet1!V38</f>
        <v>0</v>
      </c>
      <c r="W38" s="52">
        <f>Sheet1!W38</f>
        <v>0</v>
      </c>
      <c r="X38" s="52">
        <f>Sheet1!X38</f>
        <v>0</v>
      </c>
      <c r="Y38" s="52">
        <f>Sheet1!Y38</f>
        <v>0</v>
      </c>
      <c r="Z38" s="52">
        <f>Sheet1!Z38</f>
        <v>0</v>
      </c>
      <c r="AA38" s="52">
        <f>Sheet1!AA38</f>
        <v>0</v>
      </c>
      <c r="AB38" s="52">
        <f>Sheet1!AB38</f>
        <v>0</v>
      </c>
      <c r="AC38" s="52">
        <f>Sheet1!AC38</f>
        <v>0</v>
      </c>
      <c r="AD38" s="52">
        <f>Sheet1!AD38</f>
        <v>0</v>
      </c>
    </row>
    <row r="39" spans="1:30" ht="25.5">
      <c r="A39" s="52">
        <f>Sheet1!A39</f>
        <v>37</v>
      </c>
      <c r="B39" s="52" t="str">
        <f>Sheet1!B39</f>
        <v>Bokafa H.S. School, South Tripura</v>
      </c>
      <c r="C39" s="52" t="str">
        <f>Sheet1!C39</f>
        <v>THCB</v>
      </c>
      <c r="D39" s="52">
        <f>Sheet1!D39</f>
        <v>33</v>
      </c>
      <c r="E39" s="52">
        <f>Sheet1!E39</f>
        <v>8</v>
      </c>
      <c r="F39" s="52">
        <f>Sheet1!F39</f>
        <v>28</v>
      </c>
      <c r="G39" s="52">
        <f>Sheet1!G39</f>
        <v>-3</v>
      </c>
      <c r="H39" s="52">
        <f>Sheet1!H39</f>
        <v>700</v>
      </c>
      <c r="I39" s="52">
        <f>Sheet1!I39</f>
        <v>700</v>
      </c>
      <c r="J39" s="52">
        <f>Sheet1!J39</f>
        <v>700</v>
      </c>
      <c r="K39" s="52" t="str">
        <f>Sheet1!K39</f>
        <v>brownfield</v>
      </c>
      <c r="L39" s="52">
        <f>Sheet1!L39</f>
        <v>100</v>
      </c>
      <c r="M39" s="52" t="str">
        <f>Sheet1!M39</f>
        <v xml:space="preserve">SPA </v>
      </c>
      <c r="N39" s="52" t="str">
        <f>Sheet1!N39</f>
        <v>2013-14</v>
      </c>
      <c r="O39" s="52">
        <f>Sheet1!O39</f>
        <v>100</v>
      </c>
      <c r="P39" s="52">
        <f>Sheet1!P39</f>
        <v>50</v>
      </c>
      <c r="Q39" s="52">
        <f>Sheet1!Q39</f>
        <v>50</v>
      </c>
      <c r="R39" s="52">
        <f>Sheet1!R39</f>
        <v>458.58</v>
      </c>
      <c r="S39" s="52">
        <f>Sheet1!S39</f>
        <v>64.86</v>
      </c>
      <c r="T39" s="52">
        <f>Sheet1!T39</f>
        <v>0</v>
      </c>
      <c r="U39" s="52" t="str">
        <f>Sheet1!U39</f>
        <v>Pilling is in progress.</v>
      </c>
      <c r="V39" s="52">
        <f>Sheet1!V39</f>
        <v>0</v>
      </c>
      <c r="W39" s="52">
        <f>Sheet1!W39</f>
        <v>0</v>
      </c>
      <c r="X39" s="52">
        <f>Sheet1!X39</f>
        <v>50</v>
      </c>
      <c r="Y39" s="52">
        <f>Sheet1!Y39</f>
        <v>0</v>
      </c>
      <c r="Z39" s="52">
        <f>Sheet1!Z39</f>
        <v>0</v>
      </c>
      <c r="AA39" s="52">
        <f>Sheet1!AA39</f>
        <v>50</v>
      </c>
      <c r="AB39" s="52">
        <f>Sheet1!AB39</f>
        <v>0</v>
      </c>
      <c r="AC39" s="52">
        <f>Sheet1!AC39</f>
        <v>0</v>
      </c>
      <c r="AD39" s="52">
        <f>Sheet1!AD39</f>
        <v>0</v>
      </c>
    </row>
    <row r="40" spans="1:30" ht="38.25">
      <c r="A40" s="52">
        <f>Sheet1!A40</f>
        <v>38</v>
      </c>
      <c r="B40" s="52" t="str">
        <f>Sheet1!B40</f>
        <v>Uttar Maheshpur S.B. School, Sepahijala Tripura</v>
      </c>
      <c r="C40" s="52" t="str">
        <f>Sheet1!C40</f>
        <v>THCB</v>
      </c>
      <c r="D40" s="52">
        <f>Sheet1!D40</f>
        <v>17</v>
      </c>
      <c r="E40" s="52">
        <f>Sheet1!E40</f>
        <v>0</v>
      </c>
      <c r="F40" s="52">
        <f>Sheet1!F40</f>
        <v>12</v>
      </c>
      <c r="G40" s="52">
        <f>Sheet1!G40</f>
        <v>5</v>
      </c>
      <c r="H40" s="52">
        <f>Sheet1!H40</f>
        <v>232</v>
      </c>
      <c r="I40" s="52">
        <f>Sheet1!I40</f>
        <v>100</v>
      </c>
      <c r="J40" s="52">
        <f>Sheet1!J40</f>
        <v>100</v>
      </c>
      <c r="K40" s="52" t="str">
        <f>Sheet1!K40</f>
        <v>brownfield</v>
      </c>
      <c r="L40" s="52">
        <f>Sheet1!L40</f>
        <v>100</v>
      </c>
      <c r="M40" s="52" t="str">
        <f>Sheet1!M40</f>
        <v xml:space="preserve">SCA </v>
      </c>
      <c r="N40" s="52" t="str">
        <f>Sheet1!N40</f>
        <v>2014-15</v>
      </c>
      <c r="O40" s="52">
        <f>Sheet1!O40</f>
        <v>100</v>
      </c>
      <c r="P40" s="52">
        <f>Sheet1!P40</f>
        <v>0</v>
      </c>
      <c r="Q40" s="52">
        <f>Sheet1!Q40</f>
        <v>100</v>
      </c>
      <c r="R40" s="52">
        <f>Sheet1!R40</f>
        <v>184.78</v>
      </c>
      <c r="S40" s="52">
        <f>Sheet1!S40</f>
        <v>145</v>
      </c>
      <c r="T40" s="52">
        <f>Sheet1!T40</f>
        <v>100</v>
      </c>
      <c r="U40" s="52" t="str">
        <f>Sheet1!U40</f>
        <v>40% GF roof casting has been completed.</v>
      </c>
      <c r="V40" s="52">
        <f>Sheet1!V40</f>
        <v>0</v>
      </c>
      <c r="W40" s="52">
        <f>Sheet1!W40</f>
        <v>0</v>
      </c>
      <c r="X40" s="52">
        <f>Sheet1!X40</f>
        <v>0</v>
      </c>
      <c r="Y40" s="52">
        <f>Sheet1!Y40</f>
        <v>0</v>
      </c>
      <c r="Z40" s="52">
        <f>Sheet1!Z40</f>
        <v>0</v>
      </c>
      <c r="AA40" s="52">
        <f>Sheet1!AA40</f>
        <v>0</v>
      </c>
      <c r="AB40" s="52">
        <f>Sheet1!AB40</f>
        <v>0</v>
      </c>
      <c r="AC40" s="52">
        <f>Sheet1!AC40</f>
        <v>0</v>
      </c>
      <c r="AD40" s="52">
        <f>Sheet1!AD40</f>
        <v>0</v>
      </c>
    </row>
    <row r="41" spans="1:30" ht="25.5">
      <c r="A41" s="52">
        <f>Sheet1!A41</f>
        <v>39</v>
      </c>
      <c r="B41" s="52" t="str">
        <f>Sheet1!B41</f>
        <v>Bhabanipur H.S. School, Sepahijala Tripura</v>
      </c>
      <c r="C41" s="52" t="str">
        <f>Sheet1!C41</f>
        <v>THCB</v>
      </c>
      <c r="D41" s="52">
        <f>Sheet1!D41</f>
        <v>15</v>
      </c>
      <c r="E41" s="52">
        <f>Sheet1!E41</f>
        <v>2</v>
      </c>
      <c r="F41" s="52">
        <f>Sheet1!F41</f>
        <v>12</v>
      </c>
      <c r="G41" s="52">
        <f>Sheet1!G41</f>
        <v>1</v>
      </c>
      <c r="H41" s="52">
        <f>Sheet1!H41</f>
        <v>100</v>
      </c>
      <c r="I41" s="52">
        <f>Sheet1!I41</f>
        <v>100</v>
      </c>
      <c r="J41" s="52">
        <f>Sheet1!J41</f>
        <v>100</v>
      </c>
      <c r="K41" s="52" t="str">
        <f>Sheet1!K41</f>
        <v>brownfield</v>
      </c>
      <c r="L41" s="52">
        <f>Sheet1!L41</f>
        <v>100</v>
      </c>
      <c r="M41" s="52" t="str">
        <f>Sheet1!M41</f>
        <v>SCA</v>
      </c>
      <c r="N41" s="52" t="str">
        <f>Sheet1!N41</f>
        <v>2014-15</v>
      </c>
      <c r="O41" s="52">
        <f>Sheet1!O41</f>
        <v>100</v>
      </c>
      <c r="P41" s="52">
        <f>Sheet1!P41</f>
        <v>0</v>
      </c>
      <c r="Q41" s="52">
        <f>Sheet1!Q41</f>
        <v>100</v>
      </c>
      <c r="R41" s="52">
        <f>Sheet1!R41</f>
        <v>0</v>
      </c>
      <c r="S41" s="52">
        <f>Sheet1!S41</f>
        <v>0</v>
      </c>
      <c r="T41" s="52">
        <f>Sheet1!T41</f>
        <v>0</v>
      </c>
      <c r="U41" s="52" t="str">
        <f>Sheet1!U41</f>
        <v>Work is not required.</v>
      </c>
      <c r="V41" s="52">
        <f>Sheet1!V41</f>
        <v>0</v>
      </c>
      <c r="W41" s="52">
        <f>Sheet1!W41</f>
        <v>0</v>
      </c>
      <c r="X41" s="52">
        <f>Sheet1!X41</f>
        <v>100</v>
      </c>
      <c r="Y41" s="52">
        <f>Sheet1!Y41</f>
        <v>0</v>
      </c>
      <c r="Z41" s="52">
        <f>Sheet1!Z41</f>
        <v>0</v>
      </c>
      <c r="AA41" s="52">
        <f>Sheet1!AA41</f>
        <v>0</v>
      </c>
      <c r="AB41" s="52">
        <f>Sheet1!AB41</f>
        <v>0</v>
      </c>
      <c r="AC41" s="52">
        <f>Sheet1!AC41</f>
        <v>0</v>
      </c>
      <c r="AD41" s="52">
        <f>Sheet1!AD41</f>
        <v>0</v>
      </c>
    </row>
    <row r="42" spans="1:30" ht="38.25">
      <c r="A42" s="52">
        <f>Sheet1!A42</f>
        <v>40</v>
      </c>
      <c r="B42" s="52" t="str">
        <f>Sheet1!B42</f>
        <v>Nutan Nagar Girls H.S. School, Sepahijala Tripura</v>
      </c>
      <c r="C42" s="52" t="str">
        <f>Sheet1!C42</f>
        <v>THCB</v>
      </c>
      <c r="D42" s="52">
        <f>Sheet1!D42</f>
        <v>26</v>
      </c>
      <c r="E42" s="52">
        <f>Sheet1!E42</f>
        <v>26</v>
      </c>
      <c r="F42" s="52">
        <f>Sheet1!F42</f>
        <v>0</v>
      </c>
      <c r="G42" s="52">
        <f>Sheet1!G42</f>
        <v>0</v>
      </c>
      <c r="H42" s="52">
        <f>Sheet1!H42</f>
        <v>750</v>
      </c>
      <c r="I42" s="52">
        <f>Sheet1!I42</f>
        <v>750</v>
      </c>
      <c r="J42" s="52">
        <f>Sheet1!J42</f>
        <v>750</v>
      </c>
      <c r="K42" s="52" t="str">
        <f>Sheet1!K42</f>
        <v>brownfield</v>
      </c>
      <c r="L42" s="52">
        <f>Sheet1!L42</f>
        <v>25</v>
      </c>
      <c r="M42" s="52" t="str">
        <f>Sheet1!M42</f>
        <v xml:space="preserve">SCA </v>
      </c>
      <c r="N42" s="52" t="str">
        <f>Sheet1!N42</f>
        <v>2013-14</v>
      </c>
      <c r="O42" s="52">
        <f>Sheet1!O42</f>
        <v>12.5</v>
      </c>
      <c r="P42" s="52">
        <f>Sheet1!P42</f>
        <v>0</v>
      </c>
      <c r="Q42" s="52">
        <f>Sheet1!Q42</f>
        <v>12.5</v>
      </c>
      <c r="R42" s="52">
        <f>Sheet1!R42</f>
        <v>366.48</v>
      </c>
      <c r="S42" s="52">
        <f>Sheet1!S42</f>
        <v>12.5</v>
      </c>
      <c r="T42" s="52">
        <f>Sheet1!T42</f>
        <v>12.5</v>
      </c>
      <c r="U42" s="52" t="str">
        <f>Sheet1!U42</f>
        <v>Completed</v>
      </c>
      <c r="V42" s="52">
        <f>Sheet1!V42</f>
        <v>0</v>
      </c>
      <c r="W42" s="52">
        <f>Sheet1!W42</f>
        <v>0</v>
      </c>
      <c r="X42" s="52">
        <f>Sheet1!X42</f>
        <v>0</v>
      </c>
      <c r="Y42" s="52">
        <f>Sheet1!Y42</f>
        <v>0</v>
      </c>
      <c r="Z42" s="52">
        <f>Sheet1!Z42</f>
        <v>0</v>
      </c>
      <c r="AA42" s="52">
        <f>Sheet1!AA42</f>
        <v>0</v>
      </c>
      <c r="AB42" s="52">
        <f>Sheet1!AB42</f>
        <v>0</v>
      </c>
      <c r="AC42" s="52">
        <f>Sheet1!AC42</f>
        <v>0</v>
      </c>
      <c r="AD42" s="52">
        <f>Sheet1!AD42</f>
        <v>0</v>
      </c>
    </row>
    <row r="43" spans="1:30" ht="38.25">
      <c r="A43" s="52">
        <f>Sheet1!A43</f>
        <v>41</v>
      </c>
      <c r="B43" s="52" t="str">
        <f>Sheet1!B43</f>
        <v>Nutan Nagar Girls H.S. School, Sepahijala Tripura</v>
      </c>
      <c r="C43" s="52" t="str">
        <f>Sheet1!C43</f>
        <v>THCB</v>
      </c>
      <c r="D43" s="52">
        <f>Sheet1!D43</f>
        <v>26</v>
      </c>
      <c r="E43" s="52">
        <f>Sheet1!E43</f>
        <v>26</v>
      </c>
      <c r="F43" s="52">
        <f>Sheet1!F43</f>
        <v>0</v>
      </c>
      <c r="G43" s="52">
        <f>Sheet1!G43</f>
        <v>0</v>
      </c>
      <c r="H43" s="52">
        <f>Sheet1!H43</f>
        <v>0</v>
      </c>
      <c r="I43" s="52">
        <f>Sheet1!I43</f>
        <v>0</v>
      </c>
      <c r="J43" s="52">
        <f>Sheet1!J43</f>
        <v>0</v>
      </c>
      <c r="K43" s="52" t="str">
        <f>Sheet1!K43</f>
        <v>brownfield</v>
      </c>
      <c r="L43" s="52">
        <f>Sheet1!L43</f>
        <v>300</v>
      </c>
      <c r="M43" s="52" t="str">
        <f>Sheet1!M43</f>
        <v xml:space="preserve">SPA </v>
      </c>
      <c r="N43" s="52" t="str">
        <f>Sheet1!N43</f>
        <v>2012-13</v>
      </c>
      <c r="O43" s="52">
        <f>Sheet1!O43</f>
        <v>290</v>
      </c>
      <c r="P43" s="52">
        <f>Sheet1!P43</f>
        <v>0</v>
      </c>
      <c r="Q43" s="52">
        <f>Sheet1!Q43</f>
        <v>290</v>
      </c>
      <c r="R43" s="52">
        <f>Sheet1!R43</f>
        <v>0</v>
      </c>
      <c r="S43" s="52">
        <f>Sheet1!S43</f>
        <v>270</v>
      </c>
      <c r="T43" s="52">
        <f>Sheet1!T43</f>
        <v>270</v>
      </c>
      <c r="U43" s="52" t="str">
        <f>Sheet1!U43</f>
        <v>Completed</v>
      </c>
      <c r="V43" s="52">
        <f>Sheet1!V43</f>
        <v>0</v>
      </c>
      <c r="W43" s="52">
        <f>Sheet1!W43</f>
        <v>0</v>
      </c>
      <c r="X43" s="52">
        <f>Sheet1!X43</f>
        <v>20</v>
      </c>
      <c r="Y43" s="52">
        <f>Sheet1!Y43</f>
        <v>0</v>
      </c>
      <c r="Z43" s="52">
        <f>Sheet1!Z43</f>
        <v>0</v>
      </c>
      <c r="AA43" s="52">
        <f>Sheet1!AA43</f>
        <v>0</v>
      </c>
      <c r="AB43" s="52">
        <f>Sheet1!AB43</f>
        <v>0</v>
      </c>
      <c r="AC43" s="52">
        <f>Sheet1!AC43</f>
        <v>0</v>
      </c>
      <c r="AD43" s="52">
        <f>Sheet1!AD43</f>
        <v>0</v>
      </c>
    </row>
    <row r="44" spans="1:30" ht="38.25">
      <c r="A44" s="52">
        <f>Sheet1!A44</f>
        <v>42</v>
      </c>
      <c r="B44" s="52" t="str">
        <f>Sheet1!B44</f>
        <v>Nutan Nagar Girls H.S. School, Sepahijala Tripura</v>
      </c>
      <c r="C44" s="52" t="str">
        <f>Sheet1!C44</f>
        <v>THCB</v>
      </c>
      <c r="D44" s="52">
        <f>Sheet1!D44</f>
        <v>26</v>
      </c>
      <c r="E44" s="52">
        <f>Sheet1!E44</f>
        <v>26</v>
      </c>
      <c r="F44" s="52">
        <f>Sheet1!F44</f>
        <v>0</v>
      </c>
      <c r="G44" s="52">
        <f>Sheet1!G44</f>
        <v>0</v>
      </c>
      <c r="H44" s="52">
        <f>Sheet1!H44</f>
        <v>0</v>
      </c>
      <c r="I44" s="52">
        <f>Sheet1!I44</f>
        <v>0</v>
      </c>
      <c r="J44" s="52">
        <f>Sheet1!J44</f>
        <v>0</v>
      </c>
      <c r="K44" s="52" t="str">
        <f>Sheet1!K44</f>
        <v>brownfield</v>
      </c>
      <c r="L44" s="52">
        <f>Sheet1!L44</f>
        <v>100</v>
      </c>
      <c r="M44" s="52" t="str">
        <f>Sheet1!M44</f>
        <v xml:space="preserve">SCA </v>
      </c>
      <c r="N44" s="52" t="str">
        <f>Sheet1!N44</f>
        <v>2011-12</v>
      </c>
      <c r="O44" s="52">
        <f>Sheet1!O44</f>
        <v>100</v>
      </c>
      <c r="P44" s="52">
        <f>Sheet1!P44</f>
        <v>0</v>
      </c>
      <c r="Q44" s="52">
        <f>Sheet1!Q44</f>
        <v>100</v>
      </c>
      <c r="R44" s="52">
        <f>Sheet1!R44</f>
        <v>0</v>
      </c>
      <c r="S44" s="52">
        <f>Sheet1!S44</f>
        <v>100</v>
      </c>
      <c r="T44" s="52">
        <f>Sheet1!T44</f>
        <v>100</v>
      </c>
      <c r="U44" s="52" t="str">
        <f>Sheet1!U44</f>
        <v>Completed</v>
      </c>
      <c r="V44" s="52">
        <f>Sheet1!V44</f>
        <v>0</v>
      </c>
      <c r="W44" s="52">
        <f>Sheet1!W44</f>
        <v>0</v>
      </c>
      <c r="X44" s="52">
        <f>Sheet1!X44</f>
        <v>0</v>
      </c>
      <c r="Y44" s="52">
        <f>Sheet1!Y44</f>
        <v>0</v>
      </c>
      <c r="Z44" s="52">
        <f>Sheet1!Z44</f>
        <v>0</v>
      </c>
      <c r="AA44" s="52">
        <f>Sheet1!AA44</f>
        <v>0</v>
      </c>
      <c r="AB44" s="52">
        <f>Sheet1!AB44</f>
        <v>0</v>
      </c>
      <c r="AC44" s="52">
        <f>Sheet1!AC44</f>
        <v>0</v>
      </c>
      <c r="AD44" s="52">
        <f>Sheet1!AD44</f>
        <v>0</v>
      </c>
    </row>
    <row r="45" spans="1:30" ht="25.5">
      <c r="A45" s="52">
        <f>Sheet1!A45</f>
        <v>43</v>
      </c>
      <c r="B45" s="52" t="str">
        <f>Sheet1!B45</f>
        <v>Bishramganj H.S. School, Sepahijala Tripura</v>
      </c>
      <c r="C45" s="52" t="str">
        <f>Sheet1!C45</f>
        <v>THCB</v>
      </c>
      <c r="D45" s="52">
        <f>Sheet1!D45</f>
        <v>48</v>
      </c>
      <c r="E45" s="52">
        <f>Sheet1!E45</f>
        <v>0</v>
      </c>
      <c r="F45" s="52">
        <f>Sheet1!F45</f>
        <v>35</v>
      </c>
      <c r="G45" s="52">
        <f>Sheet1!G45</f>
        <v>13</v>
      </c>
      <c r="H45" s="52">
        <f>Sheet1!H45</f>
        <v>904</v>
      </c>
      <c r="I45" s="52">
        <f>Sheet1!I45</f>
        <v>904</v>
      </c>
      <c r="J45" s="52">
        <f>Sheet1!J45</f>
        <v>904</v>
      </c>
      <c r="K45" s="52" t="str">
        <f>Sheet1!K45</f>
        <v>brownfield</v>
      </c>
      <c r="L45" s="52">
        <f>Sheet1!L45</f>
        <v>100</v>
      </c>
      <c r="M45" s="52" t="str">
        <f>Sheet1!M45</f>
        <v xml:space="preserve">SCA </v>
      </c>
      <c r="N45" s="52" t="str">
        <f>Sheet1!N45</f>
        <v>2012-13</v>
      </c>
      <c r="O45" s="52">
        <f>Sheet1!O45</f>
        <v>100</v>
      </c>
      <c r="P45" s="52">
        <f>Sheet1!P45</f>
        <v>0</v>
      </c>
      <c r="Q45" s="52">
        <f>Sheet1!Q45</f>
        <v>100</v>
      </c>
      <c r="R45" s="52">
        <f>Sheet1!R45</f>
        <v>465.26799999999997</v>
      </c>
      <c r="S45" s="52">
        <f>Sheet1!S45</f>
        <v>100</v>
      </c>
      <c r="T45" s="52">
        <f>Sheet1!T45</f>
        <v>100</v>
      </c>
      <c r="U45" s="52" t="str">
        <f>Sheet1!U45</f>
        <v>GF roof casting has been completed.</v>
      </c>
      <c r="V45" s="52">
        <f>Sheet1!V45</f>
        <v>0</v>
      </c>
      <c r="W45" s="52">
        <f>Sheet1!W45</f>
        <v>0</v>
      </c>
      <c r="X45" s="52">
        <f>Sheet1!X45</f>
        <v>0</v>
      </c>
      <c r="Y45" s="52">
        <f>Sheet1!Y45</f>
        <v>0</v>
      </c>
      <c r="Z45" s="52">
        <f>Sheet1!Z45</f>
        <v>0</v>
      </c>
      <c r="AA45" s="52">
        <f>Sheet1!AA45</f>
        <v>0</v>
      </c>
      <c r="AB45" s="52">
        <f>Sheet1!AB45</f>
        <v>0</v>
      </c>
      <c r="AC45" s="52">
        <f>Sheet1!AC45</f>
        <v>0</v>
      </c>
      <c r="AD45" s="52">
        <f>Sheet1!AD45</f>
        <v>0</v>
      </c>
    </row>
    <row r="46" spans="1:30" ht="25.5">
      <c r="A46" s="52">
        <f>Sheet1!A46</f>
        <v>44</v>
      </c>
      <c r="B46" s="52" t="str">
        <f>Sheet1!B46</f>
        <v>Bishramganj H.S. School, Sepahijala Tripura</v>
      </c>
      <c r="C46" s="52" t="str">
        <f>Sheet1!C46</f>
        <v>THCB</v>
      </c>
      <c r="D46" s="52">
        <f>Sheet1!D46</f>
        <v>48</v>
      </c>
      <c r="E46" s="52">
        <f>Sheet1!E46</f>
        <v>0</v>
      </c>
      <c r="F46" s="52">
        <f>Sheet1!F46</f>
        <v>35</v>
      </c>
      <c r="G46" s="52">
        <f>Sheet1!G46</f>
        <v>13</v>
      </c>
      <c r="H46" s="52">
        <f>Sheet1!H46</f>
        <v>0</v>
      </c>
      <c r="I46" s="52">
        <f>Sheet1!I46</f>
        <v>0</v>
      </c>
      <c r="J46" s="52">
        <f>Sheet1!J46</f>
        <v>0</v>
      </c>
      <c r="K46" s="52" t="str">
        <f>Sheet1!K46</f>
        <v>brownfield</v>
      </c>
      <c r="L46" s="52">
        <f>Sheet1!L46</f>
        <v>200</v>
      </c>
      <c r="M46" s="52" t="str">
        <f>Sheet1!M46</f>
        <v xml:space="preserve">SPA </v>
      </c>
      <c r="N46" s="52" t="str">
        <f>Sheet1!N46</f>
        <v>2013-14</v>
      </c>
      <c r="O46" s="52">
        <f>Sheet1!O46</f>
        <v>180</v>
      </c>
      <c r="P46" s="52">
        <f>Sheet1!P46</f>
        <v>0</v>
      </c>
      <c r="Q46" s="52">
        <f>Sheet1!Q46</f>
        <v>180</v>
      </c>
      <c r="R46" s="52">
        <f>Sheet1!R46</f>
        <v>0</v>
      </c>
      <c r="S46" s="52">
        <f>Sheet1!S46</f>
        <v>180</v>
      </c>
      <c r="T46" s="52">
        <f>Sheet1!T46</f>
        <v>180</v>
      </c>
      <c r="U46" s="52" t="str">
        <f>Sheet1!U46</f>
        <v>GF roof casting has been completed.</v>
      </c>
      <c r="V46" s="52">
        <f>Sheet1!V46</f>
        <v>0</v>
      </c>
      <c r="W46" s="52">
        <f>Sheet1!W46</f>
        <v>0</v>
      </c>
      <c r="X46" s="52">
        <f>Sheet1!X46</f>
        <v>0</v>
      </c>
      <c r="Y46" s="52">
        <f>Sheet1!Y46</f>
        <v>0</v>
      </c>
      <c r="Z46" s="52">
        <f>Sheet1!Z46</f>
        <v>0</v>
      </c>
      <c r="AA46" s="52">
        <f>Sheet1!AA46</f>
        <v>0</v>
      </c>
      <c r="AB46" s="52">
        <f>Sheet1!AB46</f>
        <v>0</v>
      </c>
      <c r="AC46" s="52">
        <f>Sheet1!AC46</f>
        <v>0</v>
      </c>
      <c r="AD46" s="52">
        <f>Sheet1!AD46</f>
        <v>0</v>
      </c>
    </row>
    <row r="47" spans="1:30" ht="25.5">
      <c r="A47" s="52">
        <f>Sheet1!A47</f>
        <v>45</v>
      </c>
      <c r="B47" s="52" t="str">
        <f>Sheet1!B47</f>
        <v>Bishramganj H.S. School, Sepahijala Tripura</v>
      </c>
      <c r="C47" s="52" t="str">
        <f>Sheet1!C47</f>
        <v>THCB</v>
      </c>
      <c r="D47" s="52">
        <f>Sheet1!D47</f>
        <v>48</v>
      </c>
      <c r="E47" s="52">
        <f>Sheet1!E47</f>
        <v>0</v>
      </c>
      <c r="F47" s="52">
        <f>Sheet1!F47</f>
        <v>35</v>
      </c>
      <c r="G47" s="52">
        <f>Sheet1!G47</f>
        <v>13</v>
      </c>
      <c r="H47" s="52">
        <f>Sheet1!H47</f>
        <v>0</v>
      </c>
      <c r="I47" s="52">
        <f>Sheet1!I47</f>
        <v>0</v>
      </c>
      <c r="J47" s="52">
        <f>Sheet1!J47</f>
        <v>0</v>
      </c>
      <c r="K47" s="52" t="str">
        <f>Sheet1!K47</f>
        <v>brownfield</v>
      </c>
      <c r="L47" s="52">
        <f>Sheet1!L47</f>
        <v>439</v>
      </c>
      <c r="M47" s="52" t="str">
        <f>Sheet1!M47</f>
        <v xml:space="preserve">Niti Aayog </v>
      </c>
      <c r="N47" s="52" t="str">
        <f>Sheet1!N47</f>
        <v>2015-16</v>
      </c>
      <c r="O47" s="52">
        <f>Sheet1!O47</f>
        <v>220</v>
      </c>
      <c r="P47" s="52">
        <f>Sheet1!P47</f>
        <v>220</v>
      </c>
      <c r="Q47" s="52">
        <f>Sheet1!Q47</f>
        <v>0</v>
      </c>
      <c r="R47" s="52">
        <f>Sheet1!R47</f>
        <v>0</v>
      </c>
      <c r="S47" s="52">
        <f>Sheet1!S47</f>
        <v>0</v>
      </c>
      <c r="T47" s="52">
        <f>Sheet1!T47</f>
        <v>0</v>
      </c>
      <c r="U47" s="52" t="str">
        <f>Sheet1!U47</f>
        <v>GF roof casting has been completed.</v>
      </c>
      <c r="V47" s="52">
        <f>Sheet1!V47</f>
        <v>0</v>
      </c>
      <c r="W47" s="52">
        <f>Sheet1!W47</f>
        <v>0</v>
      </c>
      <c r="X47" s="52">
        <f>Sheet1!X47</f>
        <v>0</v>
      </c>
      <c r="Y47" s="52">
        <f>Sheet1!Y47</f>
        <v>0</v>
      </c>
      <c r="Z47" s="52">
        <f>Sheet1!Z47</f>
        <v>0</v>
      </c>
      <c r="AA47" s="52">
        <f>Sheet1!AA47</f>
        <v>0</v>
      </c>
      <c r="AB47" s="52">
        <f>Sheet1!AB47</f>
        <v>220</v>
      </c>
      <c r="AC47" s="52">
        <f>Sheet1!AC47</f>
        <v>0</v>
      </c>
      <c r="AD47" s="52">
        <f>Sheet1!AD47</f>
        <v>0</v>
      </c>
    </row>
    <row r="48" spans="1:30" ht="76.5">
      <c r="A48" s="52">
        <f>Sheet1!A48</f>
        <v>46</v>
      </c>
      <c r="B48" s="52" t="str">
        <f>Sheet1!B48</f>
        <v>Rajnagar H.S. School, West Tripura</v>
      </c>
      <c r="C48" s="52" t="str">
        <f>Sheet1!C48</f>
        <v>THCB</v>
      </c>
      <c r="D48" s="52">
        <f>Sheet1!D48</f>
        <v>25</v>
      </c>
      <c r="E48" s="52">
        <f>Sheet1!E48</f>
        <v>0</v>
      </c>
      <c r="F48" s="52">
        <f>Sheet1!F48</f>
        <v>18</v>
      </c>
      <c r="G48" s="52">
        <f>Sheet1!G48</f>
        <v>7</v>
      </c>
      <c r="H48" s="52">
        <f>Sheet1!H48</f>
        <v>397</v>
      </c>
      <c r="I48" s="52">
        <f>Sheet1!I48</f>
        <v>397</v>
      </c>
      <c r="J48" s="52">
        <f>Sheet1!J48</f>
        <v>397</v>
      </c>
      <c r="K48" s="52" t="str">
        <f>Sheet1!K48</f>
        <v>brownfield</v>
      </c>
      <c r="L48" s="52">
        <f>Sheet1!L48</f>
        <v>100</v>
      </c>
      <c r="M48" s="52" t="str">
        <f>Sheet1!M48</f>
        <v>SCA</v>
      </c>
      <c r="N48" s="52" t="str">
        <f>Sheet1!N48</f>
        <v>2012-13</v>
      </c>
      <c r="O48" s="52">
        <f>Sheet1!O48</f>
        <v>100</v>
      </c>
      <c r="P48" s="52">
        <f>Sheet1!P48</f>
        <v>0</v>
      </c>
      <c r="Q48" s="52">
        <f>Sheet1!Q48</f>
        <v>100</v>
      </c>
      <c r="R48" s="52">
        <f>Sheet1!R48</f>
        <v>424.68</v>
      </c>
      <c r="S48" s="52">
        <f>Sheet1!S48</f>
        <v>121.83</v>
      </c>
      <c r="T48" s="52">
        <f>Sheet1!T48</f>
        <v>100</v>
      </c>
      <c r="U48" s="52" t="str">
        <f>Sheet1!U48</f>
        <v>Pile work is in progress. Out of 193,  145 nos pile work completed. Arrangement is being made for load test.</v>
      </c>
      <c r="V48" s="52">
        <f>Sheet1!V48</f>
        <v>0</v>
      </c>
      <c r="W48" s="52">
        <f>Sheet1!W48</f>
        <v>0</v>
      </c>
      <c r="X48" s="52">
        <f>Sheet1!X48</f>
        <v>0</v>
      </c>
      <c r="Y48" s="52">
        <f>Sheet1!Y48</f>
        <v>0</v>
      </c>
      <c r="Z48" s="52">
        <f>Sheet1!Z48</f>
        <v>0</v>
      </c>
      <c r="AA48" s="52">
        <f>Sheet1!AA48</f>
        <v>0</v>
      </c>
      <c r="AB48" s="52">
        <f>Sheet1!AB48</f>
        <v>0</v>
      </c>
      <c r="AC48" s="52">
        <f>Sheet1!AC48</f>
        <v>0</v>
      </c>
      <c r="AD48" s="52">
        <f>Sheet1!AD48</f>
        <v>0</v>
      </c>
    </row>
    <row r="49" spans="1:30" ht="38.25">
      <c r="A49" s="52">
        <f>Sheet1!A49</f>
        <v>47</v>
      </c>
      <c r="B49" s="52" t="str">
        <f>Sheet1!B49</f>
        <v>Ramkrishna Ashram Vidyamandir High School, West Tripura</v>
      </c>
      <c r="C49" s="52" t="str">
        <f>Sheet1!C49</f>
        <v>THCB</v>
      </c>
      <c r="D49" s="52">
        <f>Sheet1!D49</f>
        <v>29</v>
      </c>
      <c r="E49" s="52">
        <f>Sheet1!E49</f>
        <v>0</v>
      </c>
      <c r="F49" s="52">
        <f>Sheet1!F49</f>
        <v>22</v>
      </c>
      <c r="G49" s="52">
        <f>Sheet1!G49</f>
        <v>7</v>
      </c>
      <c r="H49" s="52">
        <f>Sheet1!H49</f>
        <v>794.72</v>
      </c>
      <c r="I49" s="52">
        <f>Sheet1!I49</f>
        <v>520</v>
      </c>
      <c r="J49" s="52">
        <f>Sheet1!J49</f>
        <v>520</v>
      </c>
      <c r="K49" s="52" t="str">
        <f>Sheet1!K49</f>
        <v>Brownfield</v>
      </c>
      <c r="L49" s="52">
        <f>Sheet1!L49</f>
        <v>100</v>
      </c>
      <c r="M49" s="52" t="str">
        <f>Sheet1!M49</f>
        <v xml:space="preserve">SPA </v>
      </c>
      <c r="N49" s="52" t="str">
        <f>Sheet1!N49</f>
        <v>2013-14</v>
      </c>
      <c r="O49" s="52">
        <f>Sheet1!O49</f>
        <v>100</v>
      </c>
      <c r="P49" s="52">
        <f>Sheet1!P49</f>
        <v>0</v>
      </c>
      <c r="Q49" s="52">
        <f>Sheet1!Q49</f>
        <v>100</v>
      </c>
      <c r="R49" s="52">
        <f>Sheet1!R49</f>
        <v>293.57</v>
      </c>
      <c r="S49" s="52">
        <f>Sheet1!S49</f>
        <v>13.34</v>
      </c>
      <c r="T49" s="52">
        <f>Sheet1!T49</f>
        <v>0</v>
      </c>
      <c r="U49" s="52" t="str">
        <f>Sheet1!U49</f>
        <v>Dismantling work is going on.</v>
      </c>
      <c r="V49" s="52">
        <f>Sheet1!V49</f>
        <v>0</v>
      </c>
      <c r="W49" s="52">
        <f>Sheet1!W49</f>
        <v>0</v>
      </c>
      <c r="X49" s="52">
        <f>Sheet1!X49</f>
        <v>100</v>
      </c>
      <c r="Y49" s="52">
        <f>Sheet1!Y49</f>
        <v>0</v>
      </c>
      <c r="Z49" s="52">
        <f>Sheet1!Z49</f>
        <v>0</v>
      </c>
      <c r="AA49" s="52">
        <f>Sheet1!AA49</f>
        <v>0</v>
      </c>
      <c r="AB49" s="52">
        <f>Sheet1!AB49</f>
        <v>0</v>
      </c>
      <c r="AC49" s="52">
        <f>Sheet1!AC49</f>
        <v>0</v>
      </c>
      <c r="AD49" s="52">
        <f>Sheet1!AD49</f>
        <v>0</v>
      </c>
    </row>
    <row r="50" spans="1:30" ht="63.75">
      <c r="A50" s="52">
        <f>Sheet1!A50</f>
        <v>48</v>
      </c>
      <c r="B50" s="52" t="str">
        <f>Sheet1!B50</f>
        <v>Nidaya H.S. School, Sepahijala Tripura</v>
      </c>
      <c r="C50" s="52" t="str">
        <f>Sheet1!C50</f>
        <v>THCB</v>
      </c>
      <c r="D50" s="52">
        <f>Sheet1!D50</f>
        <v>24</v>
      </c>
      <c r="E50" s="52">
        <f>Sheet1!E50</f>
        <v>0</v>
      </c>
      <c r="F50" s="52">
        <f>Sheet1!F50</f>
        <v>0</v>
      </c>
      <c r="G50" s="52">
        <f>Sheet1!G50</f>
        <v>24</v>
      </c>
      <c r="H50" s="52">
        <f>Sheet1!H50</f>
        <v>465</v>
      </c>
      <c r="I50" s="52">
        <f>Sheet1!I50</f>
        <v>100</v>
      </c>
      <c r="J50" s="52">
        <f>Sheet1!J50</f>
        <v>100</v>
      </c>
      <c r="K50" s="52" t="str">
        <f>Sheet1!K50</f>
        <v>Brownfield</v>
      </c>
      <c r="L50" s="52">
        <f>Sheet1!L50</f>
        <v>100</v>
      </c>
      <c r="M50" s="52" t="str">
        <f>Sheet1!M50</f>
        <v xml:space="preserve">SCA </v>
      </c>
      <c r="N50" s="52" t="str">
        <f>Sheet1!N50</f>
        <v>2014-15</v>
      </c>
      <c r="O50" s="52">
        <f>Sheet1!O50</f>
        <v>100</v>
      </c>
      <c r="P50" s="52">
        <f>Sheet1!P50</f>
        <v>0</v>
      </c>
      <c r="Q50" s="52">
        <f>Sheet1!Q50</f>
        <v>100</v>
      </c>
      <c r="R50" s="52">
        <f>Sheet1!R50</f>
        <v>0</v>
      </c>
      <c r="S50" s="52">
        <f>Sheet1!S50</f>
        <v>0</v>
      </c>
      <c r="T50" s="52">
        <f>Sheet1!T50</f>
        <v>0</v>
      </c>
      <c r="U50" s="52" t="str">
        <f>Sheet1!U50</f>
        <v>100 Lac sanctioned by P&amp;C but project proposal of Rs.463.00 lacs send to P&amp;C for getting sectioned.</v>
      </c>
      <c r="V50" s="52">
        <f>Sheet1!V50</f>
        <v>0</v>
      </c>
      <c r="W50" s="52">
        <f>Sheet1!W50</f>
        <v>0</v>
      </c>
      <c r="X50" s="52">
        <f>Sheet1!X50</f>
        <v>100</v>
      </c>
      <c r="Y50" s="52">
        <f>Sheet1!Y50</f>
        <v>0</v>
      </c>
      <c r="Z50" s="52">
        <f>Sheet1!Z50</f>
        <v>0</v>
      </c>
      <c r="AA50" s="52">
        <f>Sheet1!AA50</f>
        <v>0</v>
      </c>
      <c r="AB50" s="52">
        <f>Sheet1!AB50</f>
        <v>0</v>
      </c>
      <c r="AC50" s="52">
        <f>Sheet1!AC50</f>
        <v>0</v>
      </c>
      <c r="AD50" s="52">
        <f>Sheet1!AD50</f>
        <v>0</v>
      </c>
    </row>
    <row r="51" spans="1:30" ht="89.25">
      <c r="A51" s="52">
        <f>Sheet1!A51</f>
        <v>49</v>
      </c>
      <c r="B51" s="52" t="str">
        <f>Sheet1!B51</f>
        <v>Bodhjung Boys H.S. School, West Tripura</v>
      </c>
      <c r="C51" s="52" t="str">
        <f>Sheet1!C51</f>
        <v>THCB</v>
      </c>
      <c r="D51" s="52">
        <f>Sheet1!D51</f>
        <v>35</v>
      </c>
      <c r="E51" s="52">
        <f>Sheet1!E51</f>
        <v>0</v>
      </c>
      <c r="F51" s="52">
        <f>Sheet1!F51</f>
        <v>22</v>
      </c>
      <c r="G51" s="52">
        <f>Sheet1!G51</f>
        <v>13</v>
      </c>
      <c r="H51" s="52">
        <f>Sheet1!H51</f>
        <v>1306</v>
      </c>
      <c r="I51" s="52">
        <f>Sheet1!I51</f>
        <v>1306</v>
      </c>
      <c r="J51" s="52">
        <f>Sheet1!J51</f>
        <v>1306</v>
      </c>
      <c r="K51" s="52" t="str">
        <f>Sheet1!K51</f>
        <v>Brownfield</v>
      </c>
      <c r="L51" s="52">
        <f>Sheet1!L51</f>
        <v>200</v>
      </c>
      <c r="M51" s="52" t="str">
        <f>Sheet1!M51</f>
        <v xml:space="preserve">SPA </v>
      </c>
      <c r="N51" s="52" t="str">
        <f>Sheet1!N51</f>
        <v>2013-14</v>
      </c>
      <c r="O51" s="52">
        <f>Sheet1!O51</f>
        <v>200</v>
      </c>
      <c r="P51" s="52">
        <f>Sheet1!P51</f>
        <v>0</v>
      </c>
      <c r="Q51" s="52">
        <f>Sheet1!Q51</f>
        <v>200</v>
      </c>
      <c r="R51" s="52">
        <f>Sheet1!R51</f>
        <v>447.8</v>
      </c>
      <c r="S51" s="52">
        <f>Sheet1!S51</f>
        <v>392.89</v>
      </c>
      <c r="T51" s="52">
        <f>Sheet1!T51</f>
        <v>180</v>
      </c>
      <c r="U51" s="52" t="str">
        <f>Sheet1!U51</f>
        <v>Structural work , B/W , plastering work in northen block is completed, 50% of foundaton work in westren block is completed.</v>
      </c>
      <c r="V51" s="52">
        <f>Sheet1!V51</f>
        <v>0</v>
      </c>
      <c r="W51" s="52">
        <f>Sheet1!W51</f>
        <v>0</v>
      </c>
      <c r="X51" s="52">
        <f>Sheet1!X51</f>
        <v>20</v>
      </c>
      <c r="Y51" s="52">
        <f>Sheet1!Y51</f>
        <v>0</v>
      </c>
      <c r="Z51" s="52">
        <f>Sheet1!Z51</f>
        <v>0</v>
      </c>
      <c r="AA51" s="52">
        <f>Sheet1!AA51</f>
        <v>0</v>
      </c>
      <c r="AB51" s="52">
        <f>Sheet1!AB51</f>
        <v>0</v>
      </c>
      <c r="AC51" s="52">
        <f>Sheet1!AC51</f>
        <v>0</v>
      </c>
      <c r="AD51" s="52">
        <f>Sheet1!AD51</f>
        <v>0</v>
      </c>
    </row>
    <row r="52" spans="1:30" ht="38.25">
      <c r="A52" s="52">
        <f>Sheet1!A52</f>
        <v>50</v>
      </c>
      <c r="B52" s="52" t="str">
        <f>Sheet1!B52</f>
        <v>Khowai English Medium H.S. School,Khowai Tripura</v>
      </c>
      <c r="C52" s="52" t="str">
        <f>Sheet1!C52</f>
        <v>THCB</v>
      </c>
      <c r="D52" s="52">
        <f>Sheet1!D52</f>
        <v>25</v>
      </c>
      <c r="E52" s="52">
        <f>Sheet1!E52</f>
        <v>0</v>
      </c>
      <c r="F52" s="52">
        <f>Sheet1!F52</f>
        <v>19</v>
      </c>
      <c r="G52" s="52">
        <f>Sheet1!G52</f>
        <v>6</v>
      </c>
      <c r="H52" s="52">
        <f>Sheet1!H52</f>
        <v>1000</v>
      </c>
      <c r="I52" s="52">
        <f>Sheet1!I52</f>
        <v>300</v>
      </c>
      <c r="J52" s="52">
        <f>Sheet1!J52</f>
        <v>300</v>
      </c>
      <c r="K52" s="52" t="str">
        <f>Sheet1!K52</f>
        <v>Brownfield</v>
      </c>
      <c r="L52" s="52">
        <f>Sheet1!L52</f>
        <v>300</v>
      </c>
      <c r="M52" s="52" t="str">
        <f>Sheet1!M52</f>
        <v xml:space="preserve">SDS </v>
      </c>
      <c r="N52" s="52" t="str">
        <f>Sheet1!N52</f>
        <v>2015-16</v>
      </c>
      <c r="O52" s="52">
        <f>Sheet1!O52</f>
        <v>300</v>
      </c>
      <c r="P52" s="52">
        <f>Sheet1!P52</f>
        <v>0</v>
      </c>
      <c r="Q52" s="52">
        <f>Sheet1!Q52</f>
        <v>300</v>
      </c>
      <c r="R52" s="52">
        <f>Sheet1!R52</f>
        <v>315.44</v>
      </c>
      <c r="S52" s="52">
        <f>Sheet1!S52</f>
        <v>100</v>
      </c>
      <c r="T52" s="52">
        <f>Sheet1!T52</f>
        <v>100</v>
      </c>
      <c r="U52" s="52" t="str">
        <f>Sheet1!U52</f>
        <v>Foundation work is in progress</v>
      </c>
      <c r="V52" s="52">
        <f>Sheet1!V52</f>
        <v>0</v>
      </c>
      <c r="W52" s="52">
        <f>Sheet1!W52</f>
        <v>0</v>
      </c>
      <c r="X52" s="52">
        <f>Sheet1!X52</f>
        <v>200</v>
      </c>
      <c r="Y52" s="52">
        <f>Sheet1!Y52</f>
        <v>0</v>
      </c>
      <c r="Z52" s="52">
        <f>Sheet1!Z52</f>
        <v>0</v>
      </c>
      <c r="AA52" s="52">
        <f>Sheet1!AA52</f>
        <v>0</v>
      </c>
      <c r="AB52" s="52">
        <f>Sheet1!AB52</f>
        <v>0</v>
      </c>
      <c r="AC52" s="52">
        <f>Sheet1!AC52</f>
        <v>0</v>
      </c>
      <c r="AD52" s="52">
        <f>Sheet1!AD52</f>
        <v>0</v>
      </c>
    </row>
    <row r="53" spans="1:30" ht="38.25">
      <c r="A53" s="52">
        <f>Sheet1!A53</f>
        <v>51</v>
      </c>
      <c r="B53" s="52" t="str">
        <f>Sheet1!B53</f>
        <v>Khudiram English Medium H.S. School, Tripura</v>
      </c>
      <c r="C53" s="52" t="str">
        <f>Sheet1!C53</f>
        <v>THCB</v>
      </c>
      <c r="D53" s="52">
        <f>Sheet1!D53</f>
        <v>21</v>
      </c>
      <c r="E53" s="52">
        <f>Sheet1!E53</f>
        <v>32</v>
      </c>
      <c r="F53" s="52">
        <f>Sheet1!F53</f>
        <v>0</v>
      </c>
      <c r="G53" s="52">
        <f>Sheet1!G53</f>
        <v>-11</v>
      </c>
      <c r="H53" s="52">
        <f>Sheet1!H53</f>
        <v>350</v>
      </c>
      <c r="I53" s="52">
        <f>Sheet1!I53</f>
        <v>350</v>
      </c>
      <c r="J53" s="52">
        <f>Sheet1!J53</f>
        <v>350</v>
      </c>
      <c r="K53" s="52" t="str">
        <f>Sheet1!K53</f>
        <v>Brownfield</v>
      </c>
      <c r="L53" s="52">
        <f>Sheet1!L53</f>
        <v>350</v>
      </c>
      <c r="M53" s="52" t="str">
        <f>Sheet1!M53</f>
        <v xml:space="preserve">SPA </v>
      </c>
      <c r="N53" s="52" t="str">
        <f>Sheet1!N53</f>
        <v>2009-10</v>
      </c>
      <c r="O53" s="52">
        <f>Sheet1!O53</f>
        <v>315</v>
      </c>
      <c r="P53" s="52">
        <f>Sheet1!P53</f>
        <v>0</v>
      </c>
      <c r="Q53" s="52">
        <f>Sheet1!Q53</f>
        <v>315</v>
      </c>
      <c r="R53" s="52">
        <f>Sheet1!R53</f>
        <v>252.12</v>
      </c>
      <c r="S53" s="52">
        <f>Sheet1!S53</f>
        <v>315</v>
      </c>
      <c r="T53" s="52">
        <f>Sheet1!T53</f>
        <v>315</v>
      </c>
      <c r="U53" s="52" t="str">
        <f>Sheet1!U53</f>
        <v>Completed</v>
      </c>
      <c r="V53" s="52">
        <f>Sheet1!V53</f>
        <v>0</v>
      </c>
      <c r="W53" s="52">
        <f>Sheet1!W53</f>
        <v>0</v>
      </c>
      <c r="X53" s="52">
        <f>Sheet1!X53</f>
        <v>0</v>
      </c>
      <c r="Y53" s="52">
        <f>Sheet1!Y53</f>
        <v>0</v>
      </c>
      <c r="Z53" s="52">
        <f>Sheet1!Z53</f>
        <v>0</v>
      </c>
      <c r="AA53" s="52">
        <f>Sheet1!AA53</f>
        <v>0</v>
      </c>
      <c r="AB53" s="52">
        <f>Sheet1!AB53</f>
        <v>0</v>
      </c>
      <c r="AC53" s="52">
        <f>Sheet1!AC53</f>
        <v>0</v>
      </c>
      <c r="AD53" s="52">
        <f>Sheet1!AD53</f>
        <v>0</v>
      </c>
    </row>
    <row r="54" spans="1:30" ht="38.25">
      <c r="A54" s="52">
        <f>Sheet1!A54</f>
        <v>52</v>
      </c>
      <c r="B54" s="52" t="str">
        <f>Sheet1!B54</f>
        <v>Khudiram English Medium H.S. School, Tripura</v>
      </c>
      <c r="C54" s="52" t="str">
        <f>Sheet1!C54</f>
        <v>THCB</v>
      </c>
      <c r="D54" s="52">
        <f>Sheet1!D54</f>
        <v>21</v>
      </c>
      <c r="E54" s="52">
        <f>Sheet1!E54</f>
        <v>32</v>
      </c>
      <c r="F54" s="52">
        <f>Sheet1!F54</f>
        <v>0</v>
      </c>
      <c r="G54" s="52">
        <f>Sheet1!G54</f>
        <v>-11</v>
      </c>
      <c r="H54" s="52">
        <f>Sheet1!H54</f>
        <v>115</v>
      </c>
      <c r="I54" s="52">
        <f>Sheet1!I54</f>
        <v>115</v>
      </c>
      <c r="J54" s="52">
        <f>Sheet1!J54</f>
        <v>115</v>
      </c>
      <c r="K54" s="52" t="str">
        <f>Sheet1!K54</f>
        <v>Brownfield</v>
      </c>
      <c r="L54" s="52">
        <f>Sheet1!L54</f>
        <v>115</v>
      </c>
      <c r="M54" s="52" t="str">
        <f>Sheet1!M54</f>
        <v xml:space="preserve">SCA </v>
      </c>
      <c r="N54" s="52" t="str">
        <f>Sheet1!N54</f>
        <v>2011-12</v>
      </c>
      <c r="O54" s="52">
        <f>Sheet1!O54</f>
        <v>115</v>
      </c>
      <c r="P54" s="52">
        <f>Sheet1!P54</f>
        <v>0</v>
      </c>
      <c r="Q54" s="52">
        <f>Sheet1!Q54</f>
        <v>115</v>
      </c>
      <c r="R54" s="52">
        <f>Sheet1!R54</f>
        <v>115.02</v>
      </c>
      <c r="S54" s="52">
        <f>Sheet1!S54</f>
        <v>115</v>
      </c>
      <c r="T54" s="52">
        <f>Sheet1!T54</f>
        <v>115</v>
      </c>
      <c r="U54" s="52" t="str">
        <f>Sheet1!U54</f>
        <v>Completed</v>
      </c>
      <c r="V54" s="52">
        <f>Sheet1!V54</f>
        <v>0</v>
      </c>
      <c r="W54" s="52">
        <f>Sheet1!W54</f>
        <v>0</v>
      </c>
      <c r="X54" s="52">
        <f>Sheet1!X54</f>
        <v>0</v>
      </c>
      <c r="Y54" s="52">
        <f>Sheet1!Y54</f>
        <v>0</v>
      </c>
      <c r="Z54" s="52">
        <f>Sheet1!Z54</f>
        <v>0</v>
      </c>
      <c r="AA54" s="52">
        <f>Sheet1!AA54</f>
        <v>0</v>
      </c>
      <c r="AB54" s="52">
        <f>Sheet1!AB54</f>
        <v>0</v>
      </c>
      <c r="AC54" s="52">
        <f>Sheet1!AC54</f>
        <v>0</v>
      </c>
      <c r="AD54" s="52">
        <f>Sheet1!AD54</f>
        <v>0</v>
      </c>
    </row>
    <row r="55" spans="1:30" ht="38.25">
      <c r="A55" s="52">
        <f>Sheet1!A55</f>
        <v>53</v>
      </c>
      <c r="B55" s="52" t="str">
        <f>Sheet1!B55</f>
        <v>Khudiram English Medium H.S. School, Tripura</v>
      </c>
      <c r="C55" s="52" t="str">
        <f>Sheet1!C55</f>
        <v>THCB</v>
      </c>
      <c r="D55" s="52">
        <f>Sheet1!D55</f>
        <v>21</v>
      </c>
      <c r="E55" s="52">
        <f>Sheet1!E55</f>
        <v>32</v>
      </c>
      <c r="F55" s="52">
        <f>Sheet1!F55</f>
        <v>0</v>
      </c>
      <c r="G55" s="52">
        <f>Sheet1!G55</f>
        <v>-11</v>
      </c>
      <c r="H55" s="52">
        <f>Sheet1!H55</f>
        <v>200</v>
      </c>
      <c r="I55" s="52">
        <f>Sheet1!I55</f>
        <v>200</v>
      </c>
      <c r="J55" s="52">
        <f>Sheet1!J55</f>
        <v>200</v>
      </c>
      <c r="K55" s="52" t="str">
        <f>Sheet1!K55</f>
        <v>Brownfield</v>
      </c>
      <c r="L55" s="52">
        <f>Sheet1!L55</f>
        <v>200</v>
      </c>
      <c r="M55" s="52" t="str">
        <f>Sheet1!M55</f>
        <v xml:space="preserve">SPA </v>
      </c>
      <c r="N55" s="52" t="str">
        <f>Sheet1!N55</f>
        <v>2012-13</v>
      </c>
      <c r="O55" s="52">
        <f>Sheet1!O55</f>
        <v>180</v>
      </c>
      <c r="P55" s="52">
        <f>Sheet1!P55</f>
        <v>0</v>
      </c>
      <c r="Q55" s="52">
        <f>Sheet1!Q55</f>
        <v>180</v>
      </c>
      <c r="R55" s="52">
        <f>Sheet1!R55</f>
        <v>0</v>
      </c>
      <c r="S55" s="52">
        <f>Sheet1!S55</f>
        <v>180</v>
      </c>
      <c r="T55" s="52">
        <f>Sheet1!T55</f>
        <v>180</v>
      </c>
      <c r="U55" s="52" t="str">
        <f>Sheet1!U55</f>
        <v>Completed</v>
      </c>
      <c r="V55" s="52">
        <f>Sheet1!V55</f>
        <v>0</v>
      </c>
      <c r="W55" s="52">
        <f>Sheet1!W55</f>
        <v>0</v>
      </c>
      <c r="X55" s="52">
        <f>Sheet1!X55</f>
        <v>0</v>
      </c>
      <c r="Y55" s="52">
        <f>Sheet1!Y55</f>
        <v>0</v>
      </c>
      <c r="Z55" s="52">
        <f>Sheet1!Z55</f>
        <v>0</v>
      </c>
      <c r="AA55" s="52">
        <f>Sheet1!AA55</f>
        <v>0</v>
      </c>
      <c r="AB55" s="52">
        <f>Sheet1!AB55</f>
        <v>0</v>
      </c>
      <c r="AC55" s="52">
        <f>Sheet1!AC55</f>
        <v>0</v>
      </c>
      <c r="AD55" s="52">
        <f>Sheet1!AD55</f>
        <v>0</v>
      </c>
    </row>
    <row r="56" spans="1:30" ht="38.25">
      <c r="A56" s="52">
        <f>Sheet1!A56</f>
        <v>54</v>
      </c>
      <c r="B56" s="52" t="str">
        <f>Sheet1!B56</f>
        <v>Khudiram English Medium H.S. School, Tripura</v>
      </c>
      <c r="C56" s="52" t="str">
        <f>Sheet1!C56</f>
        <v>THCB</v>
      </c>
      <c r="D56" s="52">
        <f>Sheet1!D56</f>
        <v>21</v>
      </c>
      <c r="E56" s="52">
        <f>Sheet1!E56</f>
        <v>32</v>
      </c>
      <c r="F56" s="52">
        <f>Sheet1!F56</f>
        <v>0</v>
      </c>
      <c r="G56" s="52">
        <f>Sheet1!G56</f>
        <v>-11</v>
      </c>
      <c r="H56" s="52">
        <f>Sheet1!H56</f>
        <v>210</v>
      </c>
      <c r="I56" s="52">
        <f>Sheet1!I56</f>
        <v>210</v>
      </c>
      <c r="J56" s="52">
        <f>Sheet1!J56</f>
        <v>210</v>
      </c>
      <c r="K56" s="52" t="str">
        <f>Sheet1!K56</f>
        <v>Brownfield</v>
      </c>
      <c r="L56" s="52">
        <f>Sheet1!L56</f>
        <v>210</v>
      </c>
      <c r="M56" s="52" t="str">
        <f>Sheet1!M56</f>
        <v xml:space="preserve">SPA </v>
      </c>
      <c r="N56" s="52" t="str">
        <f>Sheet1!N56</f>
        <v>2013-14</v>
      </c>
      <c r="O56" s="52">
        <f>Sheet1!O56</f>
        <v>189</v>
      </c>
      <c r="P56" s="52">
        <f>Sheet1!P56</f>
        <v>0</v>
      </c>
      <c r="Q56" s="52">
        <f>Sheet1!Q56</f>
        <v>189</v>
      </c>
      <c r="R56" s="52">
        <f>Sheet1!R56</f>
        <v>0</v>
      </c>
      <c r="S56" s="52">
        <f>Sheet1!S56</f>
        <v>189</v>
      </c>
      <c r="T56" s="52">
        <f>Sheet1!T56</f>
        <v>189</v>
      </c>
      <c r="U56" s="52" t="str">
        <f>Sheet1!U56</f>
        <v>Completed</v>
      </c>
      <c r="V56" s="52">
        <f>Sheet1!V56</f>
        <v>0</v>
      </c>
      <c r="W56" s="52">
        <f>Sheet1!W56</f>
        <v>0</v>
      </c>
      <c r="X56" s="52">
        <f>Sheet1!X56</f>
        <v>0</v>
      </c>
      <c r="Y56" s="52">
        <f>Sheet1!Y56</f>
        <v>0</v>
      </c>
      <c r="Z56" s="52">
        <f>Sheet1!Z56</f>
        <v>0</v>
      </c>
      <c r="AA56" s="52">
        <f>Sheet1!AA56</f>
        <v>0</v>
      </c>
      <c r="AB56" s="52">
        <f>Sheet1!AB56</f>
        <v>0</v>
      </c>
      <c r="AC56" s="52">
        <f>Sheet1!AC56</f>
        <v>0</v>
      </c>
      <c r="AD56" s="52">
        <f>Sheet1!AD56</f>
        <v>0</v>
      </c>
    </row>
    <row r="57" spans="1:30" ht="38.25">
      <c r="A57" s="52">
        <f>Sheet1!A57</f>
        <v>55</v>
      </c>
      <c r="B57" s="52" t="str">
        <f>Sheet1!B57</f>
        <v>Khudiram English Medium H.S. School, Tripura</v>
      </c>
      <c r="C57" s="52" t="str">
        <f>Sheet1!C57</f>
        <v>THCB</v>
      </c>
      <c r="D57" s="52">
        <f>Sheet1!D57</f>
        <v>21</v>
      </c>
      <c r="E57" s="52">
        <f>Sheet1!E57</f>
        <v>32</v>
      </c>
      <c r="F57" s="52">
        <f>Sheet1!F57</f>
        <v>0</v>
      </c>
      <c r="G57" s="52">
        <f>Sheet1!G57</f>
        <v>-11</v>
      </c>
      <c r="H57" s="52">
        <f>Sheet1!H57</f>
        <v>135.61000000000001</v>
      </c>
      <c r="I57" s="52">
        <f>Sheet1!I57</f>
        <v>135.61000000000001</v>
      </c>
      <c r="J57" s="52">
        <f>Sheet1!J57</f>
        <v>135.61000000000001</v>
      </c>
      <c r="K57" s="52" t="str">
        <f>Sheet1!K57</f>
        <v>Brownfield</v>
      </c>
      <c r="L57" s="52">
        <f>Sheet1!L57</f>
        <v>135.61000000000001</v>
      </c>
      <c r="M57" s="52" t="str">
        <f>Sheet1!M57</f>
        <v xml:space="preserve">SDS </v>
      </c>
      <c r="N57" s="52" t="str">
        <f>Sheet1!N57</f>
        <v>2015-16</v>
      </c>
      <c r="O57" s="52">
        <f>Sheet1!O57</f>
        <v>135.61000000000001</v>
      </c>
      <c r="P57" s="52">
        <f>Sheet1!P57</f>
        <v>0</v>
      </c>
      <c r="Q57" s="52">
        <f>Sheet1!Q57</f>
        <v>135.61000000000001</v>
      </c>
      <c r="R57" s="52">
        <f>Sheet1!R57</f>
        <v>0</v>
      </c>
      <c r="S57" s="52">
        <f>Sheet1!S57</f>
        <v>0</v>
      </c>
      <c r="T57" s="52">
        <f>Sheet1!T57</f>
        <v>0</v>
      </c>
      <c r="U57" s="52" t="str">
        <f>Sheet1!U57</f>
        <v>In progress</v>
      </c>
      <c r="V57" s="52">
        <f>Sheet1!V57</f>
        <v>0</v>
      </c>
      <c r="W57" s="52">
        <f>Sheet1!W57</f>
        <v>0</v>
      </c>
      <c r="X57" s="52">
        <f>Sheet1!X57</f>
        <v>135.61000000000001</v>
      </c>
      <c r="Y57" s="52">
        <f>Sheet1!Y57</f>
        <v>0</v>
      </c>
      <c r="Z57" s="52">
        <f>Sheet1!Z57</f>
        <v>0</v>
      </c>
      <c r="AA57" s="52">
        <f>Sheet1!AA57</f>
        <v>0</v>
      </c>
      <c r="AB57" s="52">
        <f>Sheet1!AB57</f>
        <v>0</v>
      </c>
      <c r="AC57" s="52">
        <f>Sheet1!AC57</f>
        <v>0</v>
      </c>
      <c r="AD57" s="52">
        <f>Sheet1!AD57</f>
        <v>0</v>
      </c>
    </row>
    <row r="58" spans="1:30" ht="63.75">
      <c r="A58" s="52">
        <f>Sheet1!A58</f>
        <v>56</v>
      </c>
      <c r="B58" s="52" t="str">
        <f>Sheet1!B58</f>
        <v>M.G.M. H.S. School, WestTripura</v>
      </c>
      <c r="C58" s="52" t="str">
        <f>Sheet1!C58</f>
        <v>THCB</v>
      </c>
      <c r="D58" s="52">
        <f>Sheet1!D58</f>
        <v>32</v>
      </c>
      <c r="E58" s="52">
        <f>Sheet1!E58</f>
        <v>16</v>
      </c>
      <c r="F58" s="52">
        <f>Sheet1!F58</f>
        <v>15</v>
      </c>
      <c r="G58" s="52">
        <f>Sheet1!G58</f>
        <v>1</v>
      </c>
      <c r="H58" s="52">
        <f>Sheet1!H58</f>
        <v>1049</v>
      </c>
      <c r="I58" s="52">
        <f>Sheet1!I58</f>
        <v>1049</v>
      </c>
      <c r="J58" s="52">
        <f>Sheet1!J58</f>
        <v>1049</v>
      </c>
      <c r="K58" s="52" t="str">
        <f>Sheet1!K58</f>
        <v>Brownfield</v>
      </c>
      <c r="L58" s="52">
        <f>Sheet1!L58</f>
        <v>250</v>
      </c>
      <c r="M58" s="52" t="str">
        <f>Sheet1!M58</f>
        <v xml:space="preserve">SPA </v>
      </c>
      <c r="N58" s="52" t="str">
        <f>Sheet1!N58</f>
        <v>2012-13</v>
      </c>
      <c r="O58" s="52">
        <f>Sheet1!O58</f>
        <v>250</v>
      </c>
      <c r="P58" s="52">
        <f>Sheet1!P58</f>
        <v>25</v>
      </c>
      <c r="Q58" s="52">
        <f>Sheet1!Q58</f>
        <v>225</v>
      </c>
      <c r="R58" s="52">
        <f>Sheet1!R58</f>
        <v>317.48</v>
      </c>
      <c r="S58" s="52">
        <f>Sheet1!S58</f>
        <v>250</v>
      </c>
      <c r="T58" s="52">
        <f>Sheet1!T58</f>
        <v>225</v>
      </c>
      <c r="U58" s="52" t="str">
        <f>Sheet1!U58</f>
        <v>Work of FF is in finishing stage, work of the main building in old premicess reached above PL.</v>
      </c>
      <c r="V58" s="52">
        <f>Sheet1!V58</f>
        <v>0</v>
      </c>
      <c r="W58" s="52">
        <f>Sheet1!W58</f>
        <v>0</v>
      </c>
      <c r="X58" s="52">
        <f>Sheet1!X58</f>
        <v>0</v>
      </c>
      <c r="Y58" s="52">
        <f>Sheet1!Y58</f>
        <v>0</v>
      </c>
      <c r="Z58" s="52">
        <f>Sheet1!Z58</f>
        <v>0</v>
      </c>
      <c r="AA58" s="52">
        <f>Sheet1!AA58</f>
        <v>25</v>
      </c>
      <c r="AB58" s="52">
        <f>Sheet1!AB58</f>
        <v>0</v>
      </c>
      <c r="AC58" s="52">
        <f>Sheet1!AC58</f>
        <v>0</v>
      </c>
      <c r="AD58" s="52">
        <f>Sheet1!AD58</f>
        <v>0</v>
      </c>
    </row>
    <row r="59" spans="1:30" ht="63.75">
      <c r="A59" s="52">
        <f>Sheet1!A59</f>
        <v>57</v>
      </c>
      <c r="B59" s="52" t="str">
        <f>Sheet1!B59</f>
        <v>M.G.M. H.S. School, WestTripura</v>
      </c>
      <c r="C59" s="52" t="str">
        <f>Sheet1!C59</f>
        <v>THCB</v>
      </c>
      <c r="D59" s="52">
        <f>Sheet1!D59</f>
        <v>32</v>
      </c>
      <c r="E59" s="52">
        <f>Sheet1!E59</f>
        <v>16</v>
      </c>
      <c r="F59" s="52">
        <f>Sheet1!F59</f>
        <v>15</v>
      </c>
      <c r="G59" s="52">
        <f>Sheet1!G59</f>
        <v>1</v>
      </c>
      <c r="H59" s="52">
        <f>Sheet1!H59</f>
        <v>1049</v>
      </c>
      <c r="I59" s="52">
        <f>Sheet1!I59</f>
        <v>0</v>
      </c>
      <c r="J59" s="52">
        <f>Sheet1!J59</f>
        <v>0</v>
      </c>
      <c r="K59" s="52">
        <f>Sheet1!K59</f>
        <v>0</v>
      </c>
      <c r="L59" s="52">
        <f>Sheet1!L59</f>
        <v>500</v>
      </c>
      <c r="M59" s="52" t="str">
        <f>Sheet1!M59</f>
        <v>SPA</v>
      </c>
      <c r="N59" s="52" t="str">
        <f>Sheet1!N59</f>
        <v>2009-10</v>
      </c>
      <c r="O59" s="52">
        <f>Sheet1!O59</f>
        <v>450</v>
      </c>
      <c r="P59" s="52">
        <f>Sheet1!P59</f>
        <v>0</v>
      </c>
      <c r="Q59" s="52">
        <f>Sheet1!Q59</f>
        <v>450</v>
      </c>
      <c r="R59" s="52">
        <f>Sheet1!R59</f>
        <v>432.03</v>
      </c>
      <c r="S59" s="52">
        <f>Sheet1!S59</f>
        <v>450</v>
      </c>
      <c r="T59" s="52">
        <f>Sheet1!T59</f>
        <v>450</v>
      </c>
      <c r="U59" s="52" t="str">
        <f>Sheet1!U59</f>
        <v>Work of FF is in finishing stage, work of the main building in old premicess reached above PL.</v>
      </c>
      <c r="V59" s="52">
        <f>Sheet1!V59</f>
        <v>0</v>
      </c>
      <c r="W59" s="52">
        <f>Sheet1!W59</f>
        <v>0</v>
      </c>
      <c r="X59" s="52">
        <f>Sheet1!X59</f>
        <v>0</v>
      </c>
      <c r="Y59" s="52">
        <f>Sheet1!Y59</f>
        <v>0</v>
      </c>
      <c r="Z59" s="52">
        <f>Sheet1!Z59</f>
        <v>0</v>
      </c>
      <c r="AA59" s="52">
        <f>Sheet1!AA59</f>
        <v>0</v>
      </c>
      <c r="AB59" s="52">
        <f>Sheet1!AB59</f>
        <v>0</v>
      </c>
      <c r="AC59" s="52">
        <f>Sheet1!AC59</f>
        <v>0</v>
      </c>
      <c r="AD59" s="52">
        <f>Sheet1!AD59</f>
        <v>0</v>
      </c>
    </row>
    <row r="60" spans="1:30" ht="63.75">
      <c r="A60" s="52">
        <f>Sheet1!A60</f>
        <v>58</v>
      </c>
      <c r="B60" s="52" t="str">
        <f>Sheet1!B60</f>
        <v>M.G.M. H.S. School, WestTripura</v>
      </c>
      <c r="C60" s="52" t="str">
        <f>Sheet1!C60</f>
        <v>THCB</v>
      </c>
      <c r="D60" s="52">
        <f>Sheet1!D60</f>
        <v>32</v>
      </c>
      <c r="E60" s="52">
        <f>Sheet1!E60</f>
        <v>16</v>
      </c>
      <c r="F60" s="52">
        <f>Sheet1!F60</f>
        <v>15</v>
      </c>
      <c r="G60" s="52">
        <f>Sheet1!G60</f>
        <v>1</v>
      </c>
      <c r="H60" s="52">
        <f>Sheet1!H60</f>
        <v>1049</v>
      </c>
      <c r="I60" s="52">
        <f>Sheet1!I60</f>
        <v>0</v>
      </c>
      <c r="J60" s="52">
        <f>Sheet1!J60</f>
        <v>0</v>
      </c>
      <c r="K60" s="52" t="str">
        <f>Sheet1!K60</f>
        <v>Brownfield</v>
      </c>
      <c r="L60" s="52">
        <f>Sheet1!L60</f>
        <v>187.5</v>
      </c>
      <c r="M60" s="52" t="str">
        <f>Sheet1!M60</f>
        <v xml:space="preserve">SPA </v>
      </c>
      <c r="N60" s="52" t="str">
        <f>Sheet1!N60</f>
        <v>2013-14</v>
      </c>
      <c r="O60" s="52">
        <f>Sheet1!O60</f>
        <v>187.5</v>
      </c>
      <c r="P60" s="52">
        <f>Sheet1!P60</f>
        <v>18.75</v>
      </c>
      <c r="Q60" s="52">
        <f>Sheet1!Q60</f>
        <v>168.75</v>
      </c>
      <c r="R60" s="52">
        <f>Sheet1!R60</f>
        <v>0</v>
      </c>
      <c r="S60" s="52">
        <f>Sheet1!S60</f>
        <v>168.75</v>
      </c>
      <c r="T60" s="52">
        <f>Sheet1!T60</f>
        <v>168.75</v>
      </c>
      <c r="U60" s="52" t="str">
        <f>Sheet1!U60</f>
        <v>Work of FF is in finishing stage, work of the main building in old premicess reached above PL.</v>
      </c>
      <c r="V60" s="52">
        <f>Sheet1!V60</f>
        <v>0</v>
      </c>
      <c r="W60" s="52">
        <f>Sheet1!W60</f>
        <v>0</v>
      </c>
      <c r="X60" s="52">
        <f>Sheet1!X60</f>
        <v>0</v>
      </c>
      <c r="Y60" s="52">
        <f>Sheet1!Y60</f>
        <v>0</v>
      </c>
      <c r="Z60" s="52">
        <f>Sheet1!Z60</f>
        <v>0</v>
      </c>
      <c r="AA60" s="52">
        <f>Sheet1!AA60</f>
        <v>18.75</v>
      </c>
      <c r="AB60" s="52">
        <f>Sheet1!AB60</f>
        <v>0</v>
      </c>
      <c r="AC60" s="52">
        <f>Sheet1!AC60</f>
        <v>0</v>
      </c>
      <c r="AD60" s="52">
        <f>Sheet1!AD60</f>
        <v>0</v>
      </c>
    </row>
    <row r="61" spans="1:30" ht="25.5">
      <c r="A61" s="52">
        <f>Sheet1!A61</f>
        <v>59</v>
      </c>
      <c r="B61" s="52" t="str">
        <f>Sheet1!B61</f>
        <v>Chandrapur Colony H.S. School, WestTripura</v>
      </c>
      <c r="C61" s="52" t="str">
        <f>Sheet1!C61</f>
        <v>THCB</v>
      </c>
      <c r="D61" s="52">
        <f>Sheet1!D61</f>
        <v>30</v>
      </c>
      <c r="E61" s="52">
        <f>Sheet1!E61</f>
        <v>10</v>
      </c>
      <c r="F61" s="52">
        <f>Sheet1!F61</f>
        <v>38</v>
      </c>
      <c r="G61" s="52">
        <f>Sheet1!G61</f>
        <v>-18</v>
      </c>
      <c r="H61" s="52">
        <f>Sheet1!H61</f>
        <v>800</v>
      </c>
      <c r="I61" s="52">
        <f>Sheet1!I61</f>
        <v>800</v>
      </c>
      <c r="J61" s="52">
        <f>Sheet1!J61</f>
        <v>800</v>
      </c>
      <c r="K61" s="52" t="str">
        <f>Sheet1!K61</f>
        <v>Brownfield</v>
      </c>
      <c r="L61" s="52">
        <f>Sheet1!L61</f>
        <v>150</v>
      </c>
      <c r="M61" s="52" t="str">
        <f>Sheet1!M61</f>
        <v xml:space="preserve">SPA </v>
      </c>
      <c r="N61" s="52" t="str">
        <f>Sheet1!N61</f>
        <v>2013-14</v>
      </c>
      <c r="O61" s="52">
        <f>Sheet1!O61</f>
        <v>150</v>
      </c>
      <c r="P61" s="52">
        <f>Sheet1!P61</f>
        <v>32.5</v>
      </c>
      <c r="Q61" s="52">
        <f>Sheet1!Q61</f>
        <v>117.5</v>
      </c>
      <c r="R61" s="52">
        <f>Sheet1!R61</f>
        <v>447.13499999999999</v>
      </c>
      <c r="S61" s="52">
        <f>Sheet1!S61</f>
        <v>147.5</v>
      </c>
      <c r="T61" s="52">
        <f>Sheet1!T61</f>
        <v>117.5</v>
      </c>
      <c r="U61" s="52" t="str">
        <f>Sheet1!U61</f>
        <v>50% Structural part has been completed.</v>
      </c>
      <c r="V61" s="52">
        <f>Sheet1!V61</f>
        <v>0</v>
      </c>
      <c r="W61" s="52">
        <f>Sheet1!W61</f>
        <v>0</v>
      </c>
      <c r="X61" s="52">
        <f>Sheet1!X61</f>
        <v>0</v>
      </c>
      <c r="Y61" s="52">
        <f>Sheet1!Y61</f>
        <v>0</v>
      </c>
      <c r="Z61" s="52">
        <f>Sheet1!Z61</f>
        <v>0</v>
      </c>
      <c r="AA61" s="52">
        <f>Sheet1!AA61</f>
        <v>32.5</v>
      </c>
      <c r="AB61" s="52">
        <f>Sheet1!AB61</f>
        <v>0</v>
      </c>
      <c r="AC61" s="52">
        <f>Sheet1!AC61</f>
        <v>0</v>
      </c>
      <c r="AD61" s="52">
        <f>Sheet1!AD61</f>
        <v>0</v>
      </c>
    </row>
    <row r="62" spans="1:30" ht="38.25">
      <c r="A62" s="52">
        <f>Sheet1!A62</f>
        <v>60</v>
      </c>
      <c r="B62" s="52" t="str">
        <f>Sheet1!B62</f>
        <v>Kumari Madhuti Rupasree High School, Khowai Tripura</v>
      </c>
      <c r="C62" s="52" t="str">
        <f>Sheet1!C62</f>
        <v>THCB</v>
      </c>
      <c r="D62" s="52">
        <f>Sheet1!D62</f>
        <v>21</v>
      </c>
      <c r="E62" s="52">
        <f>Sheet1!E62</f>
        <v>0</v>
      </c>
      <c r="F62" s="52">
        <f>Sheet1!F62</f>
        <v>22</v>
      </c>
      <c r="G62" s="52">
        <f>Sheet1!G62</f>
        <v>-1</v>
      </c>
      <c r="H62" s="52">
        <f>Sheet1!H62</f>
        <v>416.95</v>
      </c>
      <c r="I62" s="52">
        <f>Sheet1!I62</f>
        <v>450</v>
      </c>
      <c r="J62" s="52">
        <f>Sheet1!J62</f>
        <v>225</v>
      </c>
      <c r="K62" s="52" t="str">
        <f>Sheet1!K62</f>
        <v>Greenfield</v>
      </c>
      <c r="L62" s="52">
        <f>Sheet1!L62</f>
        <v>450</v>
      </c>
      <c r="M62" s="52" t="str">
        <f>Sheet1!M62</f>
        <v xml:space="preserve">SDS </v>
      </c>
      <c r="N62" s="52" t="str">
        <f>Sheet1!N62</f>
        <v>2015-16</v>
      </c>
      <c r="O62" s="52">
        <f>Sheet1!O62</f>
        <v>225</v>
      </c>
      <c r="P62" s="52">
        <f>Sheet1!P62</f>
        <v>225</v>
      </c>
      <c r="Q62" s="52">
        <f>Sheet1!Q62</f>
        <v>0</v>
      </c>
      <c r="R62" s="52">
        <f>Sheet1!R62</f>
        <v>277.92</v>
      </c>
      <c r="S62" s="52">
        <f>Sheet1!S62</f>
        <v>63</v>
      </c>
      <c r="T62" s="52">
        <f>Sheet1!T62</f>
        <v>0</v>
      </c>
      <c r="U62" s="52" t="str">
        <f>Sheet1!U62</f>
        <v>Structural work raised upto PL.</v>
      </c>
      <c r="V62" s="52">
        <f>Sheet1!V62</f>
        <v>0</v>
      </c>
      <c r="W62" s="52">
        <f>Sheet1!W62</f>
        <v>0</v>
      </c>
      <c r="X62" s="52">
        <f>Sheet1!X62</f>
        <v>0</v>
      </c>
      <c r="Y62" s="52">
        <f>Sheet1!Y62</f>
        <v>0</v>
      </c>
      <c r="Z62" s="52">
        <f>Sheet1!Z62</f>
        <v>0</v>
      </c>
      <c r="AA62" s="52">
        <f>Sheet1!AA62</f>
        <v>0</v>
      </c>
      <c r="AB62" s="52">
        <f>Sheet1!AB62</f>
        <v>225</v>
      </c>
      <c r="AC62" s="52">
        <f>Sheet1!AC62</f>
        <v>0</v>
      </c>
      <c r="AD62" s="52">
        <f>Sheet1!AD62</f>
        <v>0</v>
      </c>
    </row>
    <row r="63" spans="1:30" ht="25.5">
      <c r="A63" s="52">
        <f>Sheet1!A63</f>
        <v>61</v>
      </c>
      <c r="B63" s="52" t="str">
        <f>Sheet1!B63</f>
        <v>Bishalgarh Class XII School, WestTripura</v>
      </c>
      <c r="C63" s="52" t="str">
        <f>Sheet1!C63</f>
        <v>THCB</v>
      </c>
      <c r="D63" s="52">
        <f>Sheet1!D63</f>
        <v>43</v>
      </c>
      <c r="E63" s="52">
        <f>Sheet1!E63</f>
        <v>30</v>
      </c>
      <c r="F63" s="52">
        <f>Sheet1!F63</f>
        <v>0</v>
      </c>
      <c r="G63" s="52">
        <f>Sheet1!G63</f>
        <v>13</v>
      </c>
      <c r="H63" s="52">
        <f>Sheet1!H63</f>
        <v>920</v>
      </c>
      <c r="I63" s="52">
        <f>Sheet1!I63</f>
        <v>520</v>
      </c>
      <c r="J63" s="52">
        <f>Sheet1!J63</f>
        <v>520</v>
      </c>
      <c r="K63" s="52" t="str">
        <f>Sheet1!K63</f>
        <v>Brownfield</v>
      </c>
      <c r="L63" s="52">
        <f>Sheet1!L63</f>
        <v>520</v>
      </c>
      <c r="M63" s="52" t="str">
        <f>Sheet1!M63</f>
        <v xml:space="preserve">SPA </v>
      </c>
      <c r="N63" s="52" t="str">
        <f>Sheet1!N63</f>
        <v>2010-11</v>
      </c>
      <c r="O63" s="52">
        <f>Sheet1!O63</f>
        <v>520</v>
      </c>
      <c r="P63" s="52">
        <f>Sheet1!P63</f>
        <v>0</v>
      </c>
      <c r="Q63" s="52">
        <f>Sheet1!Q63</f>
        <v>520</v>
      </c>
      <c r="R63" s="52">
        <f>Sheet1!R63</f>
        <v>0</v>
      </c>
      <c r="S63" s="52">
        <f>Sheet1!S63</f>
        <v>520</v>
      </c>
      <c r="T63" s="52">
        <f>Sheet1!T63</f>
        <v>520</v>
      </c>
      <c r="U63" s="52" t="str">
        <f>Sheet1!U63</f>
        <v>Completed</v>
      </c>
      <c r="V63" s="52">
        <f>Sheet1!V63</f>
        <v>0</v>
      </c>
      <c r="W63" s="52">
        <f>Sheet1!W63</f>
        <v>0</v>
      </c>
      <c r="X63" s="52">
        <f>Sheet1!X63</f>
        <v>0</v>
      </c>
      <c r="Y63" s="52">
        <f>Sheet1!Y63</f>
        <v>0</v>
      </c>
      <c r="Z63" s="52">
        <f>Sheet1!Z63</f>
        <v>0</v>
      </c>
      <c r="AA63" s="52">
        <f>Sheet1!AA63</f>
        <v>0</v>
      </c>
      <c r="AB63" s="52">
        <f>Sheet1!AB63</f>
        <v>0</v>
      </c>
      <c r="AC63" s="52">
        <f>Sheet1!AC63</f>
        <v>0</v>
      </c>
      <c r="AD63" s="52">
        <f>Sheet1!AD63</f>
        <v>0</v>
      </c>
    </row>
    <row r="64" spans="1:30" ht="25.5">
      <c r="A64" s="52">
        <f>Sheet1!A64</f>
        <v>62</v>
      </c>
      <c r="B64" s="52" t="str">
        <f>Sheet1!B64</f>
        <v>Bishalgarh Class XII School, WestTripura</v>
      </c>
      <c r="C64" s="52" t="str">
        <f>Sheet1!C64</f>
        <v>THCB</v>
      </c>
      <c r="D64" s="52">
        <f>Sheet1!D64</f>
        <v>43</v>
      </c>
      <c r="E64" s="52">
        <f>Sheet1!E64</f>
        <v>30</v>
      </c>
      <c r="F64" s="52">
        <f>Sheet1!F64</f>
        <v>0</v>
      </c>
      <c r="G64" s="52">
        <f>Sheet1!G64</f>
        <v>13</v>
      </c>
      <c r="H64" s="52">
        <f>Sheet1!H64</f>
        <v>0</v>
      </c>
      <c r="I64" s="52">
        <f>Sheet1!I64</f>
        <v>400</v>
      </c>
      <c r="J64" s="52">
        <f>Sheet1!J64</f>
        <v>200</v>
      </c>
      <c r="K64" s="52" t="str">
        <f>Sheet1!K64</f>
        <v>Brownfield</v>
      </c>
      <c r="L64" s="52">
        <f>Sheet1!L64</f>
        <v>400</v>
      </c>
      <c r="M64" s="52" t="str">
        <f>Sheet1!M64</f>
        <v xml:space="preserve">SDS </v>
      </c>
      <c r="N64" s="52" t="str">
        <f>Sheet1!N64</f>
        <v>2015-16</v>
      </c>
      <c r="O64" s="52">
        <f>Sheet1!O64</f>
        <v>200</v>
      </c>
      <c r="P64" s="52">
        <f>Sheet1!P64</f>
        <v>200</v>
      </c>
      <c r="Q64" s="52">
        <f>Sheet1!Q64</f>
        <v>0</v>
      </c>
      <c r="R64" s="52">
        <f>Sheet1!R64</f>
        <v>0</v>
      </c>
      <c r="S64" s="52">
        <f>Sheet1!S64</f>
        <v>10.64</v>
      </c>
      <c r="T64" s="52">
        <f>Sheet1!T64</f>
        <v>0</v>
      </c>
      <c r="U64" s="52">
        <f>Sheet1!U64</f>
        <v>0</v>
      </c>
      <c r="V64" s="52">
        <f>Sheet1!V64</f>
        <v>0</v>
      </c>
      <c r="W64" s="52">
        <f>Sheet1!W64</f>
        <v>0</v>
      </c>
      <c r="X64" s="52">
        <f>Sheet1!X64</f>
        <v>0</v>
      </c>
      <c r="Y64" s="52">
        <f>Sheet1!Y64</f>
        <v>0</v>
      </c>
      <c r="Z64" s="52">
        <f>Sheet1!Z64</f>
        <v>0</v>
      </c>
      <c r="AA64" s="52">
        <f>Sheet1!AA64</f>
        <v>0</v>
      </c>
      <c r="AB64" s="52">
        <f>Sheet1!AB64</f>
        <v>200</v>
      </c>
      <c r="AC64" s="52">
        <f>Sheet1!AC64</f>
        <v>0</v>
      </c>
      <c r="AD64" s="52">
        <f>Sheet1!AD64</f>
        <v>0</v>
      </c>
    </row>
    <row r="65" spans="1:30" ht="25.5">
      <c r="A65" s="52">
        <f>Sheet1!A65</f>
        <v>63</v>
      </c>
      <c r="B65" s="52" t="str">
        <f>Sheet1!B65</f>
        <v>Ranir Bazar H.S. School, West Tripura</v>
      </c>
      <c r="C65" s="52" t="str">
        <f>Sheet1!C65</f>
        <v>THCB</v>
      </c>
      <c r="D65" s="52">
        <f>Sheet1!D65</f>
        <v>39</v>
      </c>
      <c r="E65" s="52">
        <f>Sheet1!E65</f>
        <v>59</v>
      </c>
      <c r="F65" s="52">
        <f>Sheet1!F65</f>
        <v>0</v>
      </c>
      <c r="G65" s="52">
        <f>Sheet1!G65</f>
        <v>-20</v>
      </c>
      <c r="H65" s="52">
        <f>Sheet1!H65</f>
        <v>600</v>
      </c>
      <c r="I65" s="52">
        <f>Sheet1!I65</f>
        <v>600</v>
      </c>
      <c r="J65" s="52">
        <f>Sheet1!J65</f>
        <v>100</v>
      </c>
      <c r="K65" s="52" t="str">
        <f>Sheet1!K65</f>
        <v>brownfield</v>
      </c>
      <c r="L65" s="52">
        <f>Sheet1!L65</f>
        <v>100</v>
      </c>
      <c r="M65" s="52" t="str">
        <f>Sheet1!M65</f>
        <v>SCA</v>
      </c>
      <c r="N65" s="52" t="str">
        <f>Sheet1!N65</f>
        <v>2013-14</v>
      </c>
      <c r="O65" s="52">
        <f>Sheet1!O65</f>
        <v>100</v>
      </c>
      <c r="P65" s="52">
        <f>Sheet1!P65</f>
        <v>0</v>
      </c>
      <c r="Q65" s="52">
        <f>Sheet1!Q65</f>
        <v>100</v>
      </c>
      <c r="R65" s="52">
        <f>Sheet1!R65</f>
        <v>499.94</v>
      </c>
      <c r="S65" s="52">
        <f>Sheet1!S65</f>
        <v>419.95</v>
      </c>
      <c r="T65" s="52">
        <f>Sheet1!T65</f>
        <v>100</v>
      </c>
      <c r="U65" s="52" t="str">
        <f>Sheet1!U65</f>
        <v>Completed and handed over.</v>
      </c>
      <c r="V65" s="52">
        <f>Sheet1!V65</f>
        <v>0</v>
      </c>
      <c r="W65" s="52">
        <f>Sheet1!W65</f>
        <v>0</v>
      </c>
      <c r="X65" s="52">
        <f>Sheet1!X65</f>
        <v>0</v>
      </c>
      <c r="Y65" s="52">
        <f>Sheet1!Y65</f>
        <v>0</v>
      </c>
      <c r="Z65" s="52">
        <f>Sheet1!Z65</f>
        <v>0</v>
      </c>
      <c r="AA65" s="52">
        <f>Sheet1!AA65</f>
        <v>0</v>
      </c>
      <c r="AB65" s="52">
        <f>Sheet1!AB65</f>
        <v>0</v>
      </c>
      <c r="AC65" s="52">
        <f>Sheet1!AC65</f>
        <v>0</v>
      </c>
      <c r="AD65" s="52">
        <f>Sheet1!AD65</f>
        <v>0</v>
      </c>
    </row>
    <row r="66" spans="1:30" ht="102">
      <c r="A66" s="52">
        <f>Sheet1!A66</f>
        <v>64</v>
      </c>
      <c r="B66" s="52" t="str">
        <f>Sheet1!B66</f>
        <v>AD Nagar Eng.Med. H.S. School, West Tripura</v>
      </c>
      <c r="C66" s="52" t="str">
        <f>Sheet1!C66</f>
        <v>THCB</v>
      </c>
      <c r="D66" s="52">
        <f>Sheet1!D66</f>
        <v>29</v>
      </c>
      <c r="E66" s="52">
        <f>Sheet1!E66</f>
        <v>0</v>
      </c>
      <c r="F66" s="52">
        <f>Sheet1!F66</f>
        <v>34</v>
      </c>
      <c r="G66" s="52">
        <f>Sheet1!G66</f>
        <v>-5</v>
      </c>
      <c r="H66" s="52">
        <f>Sheet1!H66</f>
        <v>1064</v>
      </c>
      <c r="I66" s="52">
        <f>Sheet1!I66</f>
        <v>1064</v>
      </c>
      <c r="J66" s="52">
        <f>Sheet1!J66</f>
        <v>1064</v>
      </c>
      <c r="K66" s="52" t="str">
        <f>Sheet1!K66</f>
        <v>Greenfield</v>
      </c>
      <c r="L66" s="52">
        <f>Sheet1!L66</f>
        <v>100</v>
      </c>
      <c r="M66" s="52" t="str">
        <f>Sheet1!M66</f>
        <v xml:space="preserve">SPA </v>
      </c>
      <c r="N66" s="52" t="str">
        <f>Sheet1!N66</f>
        <v>2013-14</v>
      </c>
      <c r="O66" s="52">
        <f>Sheet1!O66</f>
        <v>45</v>
      </c>
      <c r="P66" s="52">
        <f>Sheet1!P66</f>
        <v>0</v>
      </c>
      <c r="Q66" s="52">
        <f>Sheet1!Q66</f>
        <v>45</v>
      </c>
      <c r="R66" s="52">
        <f>Sheet1!R66</f>
        <v>451.40899999999999</v>
      </c>
      <c r="S66" s="52">
        <f>Sheet1!S66</f>
        <v>211.37</v>
      </c>
      <c r="T66" s="52">
        <f>Sheet1!T66</f>
        <v>45</v>
      </c>
      <c r="U66" s="52" t="str">
        <f>Sheet1!U66</f>
        <v>Slab casting for FF roof in !st block completed upto expansion joint. Reinforcement binding for PB in north west block is in progress.</v>
      </c>
      <c r="V66" s="52">
        <f>Sheet1!V66</f>
        <v>0</v>
      </c>
      <c r="W66" s="52">
        <f>Sheet1!W66</f>
        <v>0</v>
      </c>
      <c r="X66" s="52">
        <f>Sheet1!X66</f>
        <v>0</v>
      </c>
      <c r="Y66" s="52">
        <f>Sheet1!Y66</f>
        <v>0</v>
      </c>
      <c r="Z66" s="52">
        <f>Sheet1!Z66</f>
        <v>0</v>
      </c>
      <c r="AA66" s="52">
        <f>Sheet1!AA66</f>
        <v>0</v>
      </c>
      <c r="AB66" s="52">
        <f>Sheet1!AB66</f>
        <v>0</v>
      </c>
      <c r="AC66" s="52">
        <f>Sheet1!AC66</f>
        <v>0</v>
      </c>
      <c r="AD66" s="52">
        <f>Sheet1!AD66</f>
        <v>0</v>
      </c>
    </row>
    <row r="67" spans="1:30" ht="51">
      <c r="A67" s="52">
        <f>Sheet1!A67</f>
        <v>65</v>
      </c>
      <c r="B67" s="52" t="str">
        <f>Sheet1!B67</f>
        <v>Subhas Nagar H.S. School, West Tripura</v>
      </c>
      <c r="C67" s="52" t="str">
        <f>Sheet1!C67</f>
        <v>THCB</v>
      </c>
      <c r="D67" s="52">
        <f>Sheet1!D67</f>
        <v>25</v>
      </c>
      <c r="E67" s="52">
        <f>Sheet1!E67</f>
        <v>0</v>
      </c>
      <c r="F67" s="52">
        <f>Sheet1!F67</f>
        <v>21</v>
      </c>
      <c r="G67" s="52">
        <f>Sheet1!G67</f>
        <v>4</v>
      </c>
      <c r="H67" s="52">
        <f>Sheet1!H67</f>
        <v>724</v>
      </c>
      <c r="I67" s="52">
        <f>Sheet1!I67</f>
        <v>724</v>
      </c>
      <c r="J67" s="52">
        <f>Sheet1!J67</f>
        <v>724</v>
      </c>
      <c r="K67" s="52" t="str">
        <f>Sheet1!K67</f>
        <v>Brownfield</v>
      </c>
      <c r="L67" s="52">
        <f>Sheet1!L67</f>
        <v>100</v>
      </c>
      <c r="M67" s="52" t="str">
        <f>Sheet1!M67</f>
        <v xml:space="preserve">SPA </v>
      </c>
      <c r="N67" s="52" t="str">
        <f>Sheet1!N67</f>
        <v>2013-14</v>
      </c>
      <c r="O67" s="52">
        <f>Sheet1!O67</f>
        <v>100</v>
      </c>
      <c r="P67" s="52">
        <f>Sheet1!P67</f>
        <v>0</v>
      </c>
      <c r="Q67" s="52">
        <f>Sheet1!Q67</f>
        <v>100</v>
      </c>
      <c r="R67" s="52">
        <f>Sheet1!R67</f>
        <v>392.97</v>
      </c>
      <c r="S67" s="52">
        <f>Sheet1!S67</f>
        <v>0</v>
      </c>
      <c r="T67" s="52">
        <f>Sheet1!T67</f>
        <v>0</v>
      </c>
      <c r="U67" s="52" t="str">
        <f>Sheet1!U67</f>
        <v>Work order issued, auction tender invited for dismantling old structure.</v>
      </c>
      <c r="V67" s="52">
        <f>Sheet1!V67</f>
        <v>0</v>
      </c>
      <c r="W67" s="52">
        <f>Sheet1!W67</f>
        <v>0</v>
      </c>
      <c r="X67" s="52">
        <f>Sheet1!X67</f>
        <v>100</v>
      </c>
      <c r="Y67" s="52">
        <f>Sheet1!Y67</f>
        <v>0</v>
      </c>
      <c r="Z67" s="52">
        <f>Sheet1!Z67</f>
        <v>0</v>
      </c>
      <c r="AA67" s="52">
        <f>Sheet1!AA67</f>
        <v>0</v>
      </c>
      <c r="AB67" s="52">
        <f>Sheet1!AB67</f>
        <v>0</v>
      </c>
      <c r="AC67" s="52">
        <f>Sheet1!AC67</f>
        <v>0</v>
      </c>
      <c r="AD67" s="52">
        <f>Sheet1!AD67</f>
        <v>0</v>
      </c>
    </row>
    <row r="68" spans="1:30" ht="38.25">
      <c r="A68" s="52">
        <f>Sheet1!A68</f>
        <v>66</v>
      </c>
      <c r="B68" s="52" t="str">
        <f>Sheet1!B68</f>
        <v>Construction of Ramnagar Girls' High School.</v>
      </c>
      <c r="C68" s="52" t="str">
        <f>Sheet1!C68</f>
        <v>THCB</v>
      </c>
      <c r="D68" s="52" t="str">
        <f>Sheet1!D68</f>
        <v>NA</v>
      </c>
      <c r="E68" s="52" t="str">
        <f>Sheet1!E68</f>
        <v>NA</v>
      </c>
      <c r="F68" s="52" t="str">
        <f>Sheet1!F68</f>
        <v>NA</v>
      </c>
      <c r="G68" s="52" t="str">
        <f>Sheet1!G68</f>
        <v>NA</v>
      </c>
      <c r="H68" s="52">
        <f>Sheet1!H68</f>
        <v>40</v>
      </c>
      <c r="I68" s="52">
        <f>Sheet1!I68</f>
        <v>40</v>
      </c>
      <c r="J68" s="52">
        <f>Sheet1!J68</f>
        <v>40</v>
      </c>
      <c r="K68" s="52" t="str">
        <f>Sheet1!K68</f>
        <v>Brownfield</v>
      </c>
      <c r="L68" s="52">
        <f>Sheet1!L68</f>
        <v>40</v>
      </c>
      <c r="M68" s="52" t="str">
        <f>Sheet1!M68</f>
        <v>SCA</v>
      </c>
      <c r="N68" s="52" t="str">
        <f>Sheet1!N68</f>
        <v>2012-13</v>
      </c>
      <c r="O68" s="52">
        <f>Sheet1!O68</f>
        <v>40</v>
      </c>
      <c r="P68" s="52">
        <f>Sheet1!P68</f>
        <v>0</v>
      </c>
      <c r="Q68" s="52">
        <f>Sheet1!Q68</f>
        <v>40</v>
      </c>
      <c r="R68" s="52">
        <f>Sheet1!R68</f>
        <v>40</v>
      </c>
      <c r="S68" s="52">
        <f>Sheet1!S68</f>
        <v>40</v>
      </c>
      <c r="T68" s="52">
        <f>Sheet1!T68</f>
        <v>40</v>
      </c>
      <c r="U68" s="52" t="str">
        <f>Sheet1!U68</f>
        <v>Completed</v>
      </c>
      <c r="V68" s="52">
        <f>Sheet1!V68</f>
        <v>0</v>
      </c>
      <c r="W68" s="52">
        <f>Sheet1!W68</f>
        <v>0</v>
      </c>
      <c r="X68" s="52">
        <f>Sheet1!X68</f>
        <v>0</v>
      </c>
      <c r="Y68" s="52">
        <f>Sheet1!Y68</f>
        <v>0</v>
      </c>
      <c r="Z68" s="52">
        <f>Sheet1!Z68</f>
        <v>0</v>
      </c>
      <c r="AA68" s="52">
        <f>Sheet1!AA68</f>
        <v>0</v>
      </c>
      <c r="AB68" s="52">
        <f>Sheet1!AB68</f>
        <v>0</v>
      </c>
      <c r="AC68" s="52">
        <f>Sheet1!AC68</f>
        <v>0</v>
      </c>
      <c r="AD68" s="52">
        <f>Sheet1!AD68</f>
        <v>0</v>
      </c>
    </row>
    <row r="69" spans="1:30" ht="25.5">
      <c r="A69" s="52">
        <f>Sheet1!A69</f>
        <v>67</v>
      </c>
      <c r="B69" s="52" t="str">
        <f>Sheet1!B69</f>
        <v>Construction of Karaimura H. S. School.</v>
      </c>
      <c r="C69" s="52" t="str">
        <f>Sheet1!C69</f>
        <v>THCB</v>
      </c>
      <c r="D69" s="52" t="str">
        <f>Sheet1!D69</f>
        <v>NA</v>
      </c>
      <c r="E69" s="52" t="str">
        <f>Sheet1!E69</f>
        <v>NA</v>
      </c>
      <c r="F69" s="52" t="str">
        <f>Sheet1!F69</f>
        <v>NA</v>
      </c>
      <c r="G69" s="52" t="str">
        <f>Sheet1!G69</f>
        <v>NA</v>
      </c>
      <c r="H69" s="52">
        <f>Sheet1!H69</f>
        <v>52</v>
      </c>
      <c r="I69" s="52">
        <f>Sheet1!I69</f>
        <v>52</v>
      </c>
      <c r="J69" s="52">
        <f>Sheet1!J69</f>
        <v>52</v>
      </c>
      <c r="K69" s="52" t="str">
        <f>Sheet1!K69</f>
        <v>Brownfield</v>
      </c>
      <c r="L69" s="52">
        <f>Sheet1!L69</f>
        <v>52</v>
      </c>
      <c r="M69" s="52" t="str">
        <f>Sheet1!M69</f>
        <v>SCA</v>
      </c>
      <c r="N69" s="52" t="str">
        <f>Sheet1!N69</f>
        <v>2012-13</v>
      </c>
      <c r="O69" s="52">
        <f>Sheet1!O69</f>
        <v>52</v>
      </c>
      <c r="P69" s="52">
        <f>Sheet1!P69</f>
        <v>0</v>
      </c>
      <c r="Q69" s="52">
        <f>Sheet1!Q69</f>
        <v>52</v>
      </c>
      <c r="R69" s="52">
        <f>Sheet1!R69</f>
        <v>52</v>
      </c>
      <c r="S69" s="52">
        <f>Sheet1!S69</f>
        <v>52</v>
      </c>
      <c r="T69" s="52">
        <f>Sheet1!T69</f>
        <v>0</v>
      </c>
      <c r="U69" s="52" t="str">
        <f>Sheet1!U69</f>
        <v>Completed</v>
      </c>
      <c r="V69" s="52">
        <f>Sheet1!V69</f>
        <v>0</v>
      </c>
      <c r="W69" s="52">
        <f>Sheet1!W69</f>
        <v>0</v>
      </c>
      <c r="X69" s="52">
        <f>Sheet1!X69</f>
        <v>52</v>
      </c>
      <c r="Y69" s="52">
        <f>Sheet1!Y69</f>
        <v>0</v>
      </c>
      <c r="Z69" s="52">
        <f>Sheet1!Z69</f>
        <v>0</v>
      </c>
      <c r="AA69" s="52">
        <f>Sheet1!AA69</f>
        <v>0</v>
      </c>
      <c r="AB69" s="52">
        <f>Sheet1!AB69</f>
        <v>0</v>
      </c>
      <c r="AC69" s="52">
        <f>Sheet1!AC69</f>
        <v>0</v>
      </c>
      <c r="AD69" s="52">
        <f>Sheet1!AD69</f>
        <v>0</v>
      </c>
    </row>
    <row r="70" spans="1:30" ht="51">
      <c r="A70" s="52">
        <f>Sheet1!A70</f>
        <v>68</v>
      </c>
      <c r="B70" s="52" t="str">
        <f>Sheet1!B70</f>
        <v>Construction of Sahid Bhagat Singh Hindi Medium School (Phase-I).</v>
      </c>
      <c r="C70" s="52" t="str">
        <f>Sheet1!C70</f>
        <v>THCB</v>
      </c>
      <c r="D70" s="52" t="str">
        <f>Sheet1!D70</f>
        <v>NA</v>
      </c>
      <c r="E70" s="52" t="str">
        <f>Sheet1!E70</f>
        <v>NA</v>
      </c>
      <c r="F70" s="52" t="str">
        <f>Sheet1!F70</f>
        <v>NA</v>
      </c>
      <c r="G70" s="52" t="str">
        <f>Sheet1!G70</f>
        <v>NA</v>
      </c>
      <c r="H70" s="52">
        <f>Sheet1!H70</f>
        <v>350</v>
      </c>
      <c r="I70" s="52">
        <f>Sheet1!I70</f>
        <v>350</v>
      </c>
      <c r="J70" s="52">
        <f>Sheet1!J70</f>
        <v>350</v>
      </c>
      <c r="K70" s="52" t="str">
        <f>Sheet1!K70</f>
        <v>Brownfield</v>
      </c>
      <c r="L70" s="52">
        <f>Sheet1!L70</f>
        <v>350</v>
      </c>
      <c r="M70" s="52" t="str">
        <f>Sheet1!M70</f>
        <v>SPA</v>
      </c>
      <c r="N70" s="52" t="str">
        <f>Sheet1!N70</f>
        <v>2009-10</v>
      </c>
      <c r="O70" s="52">
        <f>Sheet1!O70</f>
        <v>315</v>
      </c>
      <c r="P70" s="52">
        <f>Sheet1!P70</f>
        <v>0</v>
      </c>
      <c r="Q70" s="52">
        <f>Sheet1!Q70</f>
        <v>315</v>
      </c>
      <c r="R70" s="52">
        <f>Sheet1!R70</f>
        <v>0</v>
      </c>
      <c r="S70" s="52">
        <f>Sheet1!S70</f>
        <v>315</v>
      </c>
      <c r="T70" s="52">
        <f>Sheet1!T70</f>
        <v>311.69</v>
      </c>
      <c r="U70" s="52" t="str">
        <f>Sheet1!U70</f>
        <v>Completed</v>
      </c>
      <c r="V70" s="52">
        <f>Sheet1!V70</f>
        <v>0</v>
      </c>
      <c r="W70" s="52">
        <f>Sheet1!W70</f>
        <v>0</v>
      </c>
      <c r="X70" s="52">
        <f>Sheet1!X70</f>
        <v>3.3100000000000023</v>
      </c>
      <c r="Y70" s="52">
        <f>Sheet1!Y70</f>
        <v>0</v>
      </c>
      <c r="Z70" s="52">
        <f>Sheet1!Z70</f>
        <v>0</v>
      </c>
      <c r="AA70" s="52">
        <f>Sheet1!AA70</f>
        <v>0</v>
      </c>
      <c r="AB70" s="52">
        <f>Sheet1!AB70</f>
        <v>0</v>
      </c>
      <c r="AC70" s="52">
        <f>Sheet1!AC70</f>
        <v>0</v>
      </c>
      <c r="AD70" s="52">
        <f>Sheet1!AD70</f>
        <v>0</v>
      </c>
    </row>
    <row r="71" spans="1:30" ht="51">
      <c r="A71" s="52">
        <f>Sheet1!A71</f>
        <v>69</v>
      </c>
      <c r="B71" s="52" t="str">
        <f>Sheet1!B71</f>
        <v>Construction of Sahid Bhagat Singh Hindi Medium School (Phase-II).</v>
      </c>
      <c r="C71" s="52" t="str">
        <f>Sheet1!C71</f>
        <v>THCB</v>
      </c>
      <c r="D71" s="52" t="str">
        <f>Sheet1!D71</f>
        <v>NA</v>
      </c>
      <c r="E71" s="52" t="str">
        <f>Sheet1!E71</f>
        <v>NA</v>
      </c>
      <c r="F71" s="52" t="str">
        <f>Sheet1!F71</f>
        <v>NA</v>
      </c>
      <c r="G71" s="52" t="str">
        <f>Sheet1!G71</f>
        <v>NA</v>
      </c>
      <c r="H71" s="52">
        <f>Sheet1!H71</f>
        <v>35</v>
      </c>
      <c r="I71" s="52">
        <f>Sheet1!I71</f>
        <v>35</v>
      </c>
      <c r="J71" s="52">
        <f>Sheet1!J71</f>
        <v>35</v>
      </c>
      <c r="K71" s="52" t="str">
        <f>Sheet1!K71</f>
        <v>Brownfield</v>
      </c>
      <c r="L71" s="52">
        <f>Sheet1!L71</f>
        <v>35</v>
      </c>
      <c r="M71" s="52" t="str">
        <f>Sheet1!M71</f>
        <v>SCA</v>
      </c>
      <c r="N71" s="52" t="str">
        <f>Sheet1!N71</f>
        <v>2012-13</v>
      </c>
      <c r="O71" s="52">
        <f>Sheet1!O71</f>
        <v>35</v>
      </c>
      <c r="P71" s="52">
        <f>Sheet1!P71</f>
        <v>0</v>
      </c>
      <c r="Q71" s="52">
        <f>Sheet1!Q71</f>
        <v>35</v>
      </c>
      <c r="R71" s="52">
        <f>Sheet1!R71</f>
        <v>35</v>
      </c>
      <c r="S71" s="52">
        <f>Sheet1!S71</f>
        <v>35</v>
      </c>
      <c r="T71" s="52">
        <f>Sheet1!T71</f>
        <v>0</v>
      </c>
      <c r="U71" s="52" t="str">
        <f>Sheet1!U71</f>
        <v>Completed</v>
      </c>
      <c r="V71" s="52">
        <f>Sheet1!V71</f>
        <v>0</v>
      </c>
      <c r="W71" s="52">
        <f>Sheet1!W71</f>
        <v>0</v>
      </c>
      <c r="X71" s="52">
        <f>Sheet1!X71</f>
        <v>35</v>
      </c>
      <c r="Y71" s="52">
        <f>Sheet1!Y71</f>
        <v>0</v>
      </c>
      <c r="Z71" s="52">
        <f>Sheet1!Z71</f>
        <v>0</v>
      </c>
      <c r="AA71" s="52">
        <f>Sheet1!AA71</f>
        <v>0</v>
      </c>
      <c r="AB71" s="52">
        <f>Sheet1!AB71</f>
        <v>0</v>
      </c>
      <c r="AC71" s="52">
        <f>Sheet1!AC71</f>
        <v>0</v>
      </c>
      <c r="AD71" s="52">
        <f>Sheet1!AD71</f>
        <v>0</v>
      </c>
    </row>
    <row r="72" spans="1:30" ht="25.5">
      <c r="A72" s="52">
        <f>Sheet1!A72</f>
        <v>70</v>
      </c>
      <c r="B72" s="52" t="str">
        <f>Sheet1!B72</f>
        <v>Construction of Nabagram H. S. School.</v>
      </c>
      <c r="C72" s="52" t="str">
        <f>Sheet1!C72</f>
        <v>THCB</v>
      </c>
      <c r="D72" s="52">
        <f>Sheet1!D72</f>
        <v>0</v>
      </c>
      <c r="E72" s="52">
        <f>Sheet1!E72</f>
        <v>0</v>
      </c>
      <c r="F72" s="52">
        <f>Sheet1!F72</f>
        <v>0</v>
      </c>
      <c r="G72" s="52">
        <f>Sheet1!G72</f>
        <v>0</v>
      </c>
      <c r="H72" s="52">
        <f>Sheet1!H72</f>
        <v>772</v>
      </c>
      <c r="I72" s="52">
        <f>Sheet1!I72</f>
        <v>772</v>
      </c>
      <c r="J72" s="52">
        <f>Sheet1!J72</f>
        <v>772</v>
      </c>
      <c r="K72" s="52" t="str">
        <f>Sheet1!K72</f>
        <v>Brownfield</v>
      </c>
      <c r="L72" s="52">
        <f>Sheet1!L72</f>
        <v>100</v>
      </c>
      <c r="M72" s="52" t="str">
        <f>Sheet1!M72</f>
        <v>SCA</v>
      </c>
      <c r="N72" s="52" t="str">
        <f>Sheet1!N72</f>
        <v>2012-13</v>
      </c>
      <c r="O72" s="52">
        <f>Sheet1!O72</f>
        <v>100</v>
      </c>
      <c r="P72" s="52">
        <f>Sheet1!P72</f>
        <v>0</v>
      </c>
      <c r="Q72" s="52">
        <f>Sheet1!Q72</f>
        <v>100</v>
      </c>
      <c r="R72" s="52">
        <f>Sheet1!R72</f>
        <v>722</v>
      </c>
      <c r="S72" s="52">
        <f>Sheet1!S72</f>
        <v>390.73</v>
      </c>
      <c r="T72" s="52">
        <f>Sheet1!T72</f>
        <v>90</v>
      </c>
      <c r="U72" s="52" t="str">
        <f>Sheet1!U72</f>
        <v>Completed</v>
      </c>
      <c r="V72" s="52">
        <f>Sheet1!V72</f>
        <v>0</v>
      </c>
      <c r="W72" s="52">
        <f>Sheet1!W72</f>
        <v>0</v>
      </c>
      <c r="X72" s="52">
        <f>Sheet1!X72</f>
        <v>10</v>
      </c>
      <c r="Y72" s="52">
        <f>Sheet1!Y72</f>
        <v>0</v>
      </c>
      <c r="Z72" s="52">
        <f>Sheet1!Z72</f>
        <v>0</v>
      </c>
      <c r="AA72" s="52">
        <f>Sheet1!AA72</f>
        <v>0</v>
      </c>
      <c r="AB72" s="52">
        <f>Sheet1!AB72</f>
        <v>0</v>
      </c>
      <c r="AC72" s="52">
        <f>Sheet1!AC72</f>
        <v>0</v>
      </c>
      <c r="AD72" s="52">
        <f>Sheet1!AD72</f>
        <v>0</v>
      </c>
    </row>
    <row r="73" spans="1:30" ht="38.25">
      <c r="A73" s="52">
        <f>Sheet1!A73</f>
        <v>71</v>
      </c>
      <c r="B73" s="52" t="str">
        <f>Sheet1!B73</f>
        <v>Upgradation of infrastructure of Kalyanpur HS School</v>
      </c>
      <c r="C73" s="52" t="str">
        <f>Sheet1!C73</f>
        <v>THCB</v>
      </c>
      <c r="D73" s="52">
        <f>Sheet1!D73</f>
        <v>0</v>
      </c>
      <c r="E73" s="52">
        <f>Sheet1!E73</f>
        <v>0</v>
      </c>
      <c r="F73" s="52">
        <f>Sheet1!F73</f>
        <v>0</v>
      </c>
      <c r="G73" s="52">
        <f>Sheet1!G73</f>
        <v>0</v>
      </c>
      <c r="H73" s="52">
        <f>Sheet1!H73</f>
        <v>500</v>
      </c>
      <c r="I73" s="52">
        <f>Sheet1!I73</f>
        <v>500</v>
      </c>
      <c r="J73" s="52">
        <f>Sheet1!J73</f>
        <v>250</v>
      </c>
      <c r="K73" s="52" t="str">
        <f>Sheet1!K73</f>
        <v>Brownfield</v>
      </c>
      <c r="L73" s="52">
        <f>Sheet1!L73</f>
        <v>500</v>
      </c>
      <c r="M73" s="52" t="str">
        <f>Sheet1!M73</f>
        <v>SDS</v>
      </c>
      <c r="N73" s="52" t="str">
        <f>Sheet1!N73</f>
        <v>2015-16</v>
      </c>
      <c r="O73" s="52">
        <f>Sheet1!O73</f>
        <v>250</v>
      </c>
      <c r="P73" s="52">
        <f>Sheet1!P73</f>
        <v>250</v>
      </c>
      <c r="Q73" s="52">
        <f>Sheet1!Q73</f>
        <v>0</v>
      </c>
      <c r="R73" s="52">
        <f>Sheet1!R73</f>
        <v>0</v>
      </c>
      <c r="S73" s="52">
        <f>Sheet1!S73</f>
        <v>1</v>
      </c>
      <c r="T73" s="52">
        <f>Sheet1!T73</f>
        <v>0</v>
      </c>
      <c r="U73" s="52" t="str">
        <f>Sheet1!U73</f>
        <v>Work order issued</v>
      </c>
      <c r="V73" s="52">
        <f>Sheet1!V73</f>
        <v>0</v>
      </c>
      <c r="W73" s="52">
        <f>Sheet1!W73</f>
        <v>0</v>
      </c>
      <c r="X73" s="52">
        <f>Sheet1!X73</f>
        <v>0</v>
      </c>
      <c r="Y73" s="52">
        <f>Sheet1!Y73</f>
        <v>0</v>
      </c>
      <c r="Z73" s="52">
        <f>Sheet1!Z73</f>
        <v>0</v>
      </c>
      <c r="AA73" s="52">
        <f>Sheet1!AA73</f>
        <v>0</v>
      </c>
      <c r="AB73" s="52">
        <f>Sheet1!AB73</f>
        <v>250</v>
      </c>
      <c r="AC73" s="52">
        <f>Sheet1!AC73</f>
        <v>0</v>
      </c>
      <c r="AD73" s="52">
        <f>Sheet1!AD73</f>
        <v>0</v>
      </c>
    </row>
    <row r="74" spans="1:30" ht="38.25">
      <c r="A74" s="52">
        <f>Sheet1!A74</f>
        <v>72</v>
      </c>
      <c r="B74" s="52" t="str">
        <f>Sheet1!B74</f>
        <v>Ram Krishna Vivekananda Vidyalaya, Agartala</v>
      </c>
      <c r="C74" s="52" t="str">
        <f>Sheet1!C74</f>
        <v>THCB</v>
      </c>
      <c r="D74" s="52">
        <f>Sheet1!D74</f>
        <v>0</v>
      </c>
      <c r="E74" s="52">
        <f>Sheet1!E74</f>
        <v>0</v>
      </c>
      <c r="F74" s="52">
        <f>Sheet1!F74</f>
        <v>0</v>
      </c>
      <c r="G74" s="52">
        <f>Sheet1!G74</f>
        <v>0</v>
      </c>
      <c r="H74" s="52">
        <f>Sheet1!H74</f>
        <v>724</v>
      </c>
      <c r="I74" s="52">
        <f>Sheet1!I74</f>
        <v>724</v>
      </c>
      <c r="J74" s="52">
        <f>Sheet1!J74</f>
        <v>724</v>
      </c>
      <c r="K74" s="52" t="str">
        <f>Sheet1!K74</f>
        <v>Brownfield</v>
      </c>
      <c r="L74" s="52">
        <f>Sheet1!L74</f>
        <v>100</v>
      </c>
      <c r="M74" s="52" t="str">
        <f>Sheet1!M74</f>
        <v>SDS</v>
      </c>
      <c r="N74" s="52" t="str">
        <f>Sheet1!N74</f>
        <v>2016-17</v>
      </c>
      <c r="O74" s="52">
        <f>Sheet1!O74</f>
        <v>0</v>
      </c>
      <c r="P74" s="52">
        <f>Sheet1!P74</f>
        <v>0</v>
      </c>
      <c r="Q74" s="52">
        <f>Sheet1!Q74</f>
        <v>0</v>
      </c>
      <c r="R74" s="52">
        <f>Sheet1!R74</f>
        <v>0</v>
      </c>
      <c r="S74" s="52">
        <f>Sheet1!S74</f>
        <v>0</v>
      </c>
      <c r="T74" s="52">
        <f>Sheet1!T74</f>
        <v>0</v>
      </c>
      <c r="U74" s="52" t="str">
        <f>Sheet1!U74</f>
        <v>Not started</v>
      </c>
      <c r="V74" s="52">
        <f>Sheet1!V74</f>
        <v>0</v>
      </c>
      <c r="W74" s="52">
        <f>Sheet1!W74</f>
        <v>0</v>
      </c>
      <c r="X74" s="52">
        <f>Sheet1!X74</f>
        <v>0</v>
      </c>
      <c r="Y74" s="52">
        <f>Sheet1!Y74</f>
        <v>0</v>
      </c>
      <c r="Z74" s="52">
        <f>Sheet1!Z74</f>
        <v>0</v>
      </c>
      <c r="AA74" s="52">
        <f>Sheet1!AA74</f>
        <v>0</v>
      </c>
      <c r="AB74" s="52">
        <f>Sheet1!AB74</f>
        <v>0</v>
      </c>
      <c r="AC74" s="52">
        <f>Sheet1!AC74</f>
        <v>0</v>
      </c>
      <c r="AD74" s="52">
        <f>Sheet1!AD74</f>
        <v>0</v>
      </c>
    </row>
    <row r="75" spans="1:30" ht="25.5">
      <c r="A75" s="52">
        <f>Sheet1!A75</f>
        <v>73</v>
      </c>
      <c r="B75" s="52" t="str">
        <f>Sheet1!B75</f>
        <v>Dr. B.R Ambedkar High School, Agartala</v>
      </c>
      <c r="C75" s="52" t="str">
        <f>Sheet1!C75</f>
        <v>THCB</v>
      </c>
      <c r="D75" s="52">
        <f>Sheet1!D75</f>
        <v>0</v>
      </c>
      <c r="E75" s="52">
        <f>Sheet1!E75</f>
        <v>0</v>
      </c>
      <c r="F75" s="52">
        <f>Sheet1!F75</f>
        <v>0</v>
      </c>
      <c r="G75" s="52">
        <f>Sheet1!G75</f>
        <v>0</v>
      </c>
      <c r="H75" s="52">
        <f>Sheet1!H75</f>
        <v>520</v>
      </c>
      <c r="I75" s="52">
        <f>Sheet1!I75</f>
        <v>520</v>
      </c>
      <c r="J75" s="52">
        <f>Sheet1!J75</f>
        <v>520</v>
      </c>
      <c r="K75" s="52" t="str">
        <f>Sheet1!K75</f>
        <v>Brownfield</v>
      </c>
      <c r="L75" s="52">
        <f>Sheet1!L75</f>
        <v>520</v>
      </c>
      <c r="M75" s="52" t="str">
        <f>Sheet1!M75</f>
        <v>SPA</v>
      </c>
      <c r="N75" s="52" t="str">
        <f>Sheet1!N75</f>
        <v>2008-09</v>
      </c>
      <c r="O75" s="52">
        <f>Sheet1!O75</f>
        <v>468.5</v>
      </c>
      <c r="P75" s="52">
        <f>Sheet1!P75</f>
        <v>0</v>
      </c>
      <c r="Q75" s="52">
        <f>Sheet1!Q75</f>
        <v>468.5</v>
      </c>
      <c r="R75" s="52">
        <f>Sheet1!R75</f>
        <v>437.42</v>
      </c>
      <c r="S75" s="52">
        <f>Sheet1!S75</f>
        <v>325.38</v>
      </c>
      <c r="T75" s="52">
        <f>Sheet1!T75</f>
        <v>325.38</v>
      </c>
      <c r="U75" s="52" t="str">
        <f>Sheet1!U75</f>
        <v>Completed</v>
      </c>
      <c r="V75" s="52">
        <f>Sheet1!V75</f>
        <v>0</v>
      </c>
      <c r="W75" s="52">
        <f>Sheet1!W75</f>
        <v>0</v>
      </c>
      <c r="X75" s="52">
        <f>Sheet1!X75</f>
        <v>143.12</v>
      </c>
      <c r="Y75" s="52">
        <f>Sheet1!Y75</f>
        <v>0</v>
      </c>
      <c r="Z75" s="52">
        <f>Sheet1!Z75</f>
        <v>0</v>
      </c>
      <c r="AA75" s="52">
        <f>Sheet1!AA75</f>
        <v>0</v>
      </c>
      <c r="AB75" s="52">
        <f>Sheet1!AB75</f>
        <v>0</v>
      </c>
      <c r="AC75" s="52">
        <f>Sheet1!AC75</f>
        <v>0</v>
      </c>
      <c r="AD75" s="52">
        <f>Sheet1!AD75</f>
        <v>0</v>
      </c>
    </row>
    <row r="76" spans="1:30" ht="25.5">
      <c r="A76" s="52">
        <f>Sheet1!A76</f>
        <v>74</v>
      </c>
      <c r="B76" s="52" t="str">
        <f>Sheet1!B76</f>
        <v>Dr. B.R Ambedkar High School, Agartala</v>
      </c>
      <c r="C76" s="52" t="str">
        <f>Sheet1!C76</f>
        <v>THCB</v>
      </c>
      <c r="D76" s="52">
        <f>Sheet1!D76</f>
        <v>0</v>
      </c>
      <c r="E76" s="52">
        <f>Sheet1!E76</f>
        <v>0</v>
      </c>
      <c r="F76" s="52">
        <f>Sheet1!F76</f>
        <v>0</v>
      </c>
      <c r="G76" s="52">
        <f>Sheet1!G76</f>
        <v>0</v>
      </c>
      <c r="H76" s="52">
        <f>Sheet1!H76</f>
        <v>218</v>
      </c>
      <c r="I76" s="52">
        <f>Sheet1!I76</f>
        <v>218</v>
      </c>
      <c r="J76" s="52">
        <f>Sheet1!J76</f>
        <v>218</v>
      </c>
      <c r="K76" s="52" t="str">
        <f>Sheet1!K76</f>
        <v>Brownfield</v>
      </c>
      <c r="L76" s="52">
        <f>Sheet1!L76</f>
        <v>218</v>
      </c>
      <c r="M76" s="52" t="str">
        <f>Sheet1!M76</f>
        <v>SPA</v>
      </c>
      <c r="N76" s="52" t="str">
        <f>Sheet1!N76</f>
        <v>2012-13</v>
      </c>
      <c r="O76" s="52">
        <f>Sheet1!O76</f>
        <v>218</v>
      </c>
      <c r="P76" s="52">
        <f>Sheet1!P76</f>
        <v>0</v>
      </c>
      <c r="Q76" s="52">
        <f>Sheet1!Q76</f>
        <v>218</v>
      </c>
      <c r="R76" s="52">
        <f>Sheet1!R76</f>
        <v>0</v>
      </c>
      <c r="S76" s="52">
        <f>Sheet1!S76</f>
        <v>119.9</v>
      </c>
      <c r="T76" s="52">
        <f>Sheet1!T76</f>
        <v>119.9</v>
      </c>
      <c r="U76" s="52" t="str">
        <f>Sheet1!U76</f>
        <v>Completed</v>
      </c>
      <c r="V76" s="52">
        <f>Sheet1!V76</f>
        <v>0</v>
      </c>
      <c r="W76" s="52">
        <f>Sheet1!W76</f>
        <v>0</v>
      </c>
      <c r="X76" s="52">
        <f>Sheet1!X76</f>
        <v>98.1</v>
      </c>
      <c r="Y76" s="52">
        <f>Sheet1!Y76</f>
        <v>0</v>
      </c>
      <c r="Z76" s="52">
        <f>Sheet1!Z76</f>
        <v>0</v>
      </c>
      <c r="AA76" s="52">
        <f>Sheet1!AA76</f>
        <v>0</v>
      </c>
      <c r="AB76" s="52">
        <f>Sheet1!AB76</f>
        <v>0</v>
      </c>
      <c r="AC76" s="52">
        <f>Sheet1!AC76</f>
        <v>0</v>
      </c>
      <c r="AD76" s="52">
        <f>Sheet1!AD76</f>
        <v>0</v>
      </c>
    </row>
    <row r="77" spans="1:30" ht="25.5">
      <c r="A77" s="52">
        <f>Sheet1!A77</f>
        <v>75</v>
      </c>
      <c r="B77" s="52" t="str">
        <f>Sheet1!B77</f>
        <v>Auditorium at St Paul's HS School Agartala</v>
      </c>
      <c r="C77" s="52" t="str">
        <f>Sheet1!C77</f>
        <v>THCB</v>
      </c>
      <c r="D77" s="52" t="str">
        <f>Sheet1!D77</f>
        <v>NA</v>
      </c>
      <c r="E77" s="52" t="str">
        <f>Sheet1!E77</f>
        <v>NA</v>
      </c>
      <c r="F77" s="52" t="str">
        <f>Sheet1!F77</f>
        <v>NA</v>
      </c>
      <c r="G77" s="52" t="str">
        <f>Sheet1!G77</f>
        <v>NA</v>
      </c>
      <c r="H77" s="52">
        <f>Sheet1!H77</f>
        <v>461</v>
      </c>
      <c r="I77" s="52">
        <f>Sheet1!I77</f>
        <v>461</v>
      </c>
      <c r="J77" s="52">
        <f>Sheet1!J77</f>
        <v>461</v>
      </c>
      <c r="K77" s="52" t="str">
        <f>Sheet1!K77</f>
        <v>Greenfield</v>
      </c>
      <c r="L77" s="52">
        <f>Sheet1!L77</f>
        <v>150</v>
      </c>
      <c r="M77" s="52" t="str">
        <f>Sheet1!M77</f>
        <v>SPA</v>
      </c>
      <c r="N77" s="52" t="str">
        <f>Sheet1!N77</f>
        <v>2012-13</v>
      </c>
      <c r="O77" s="52">
        <f>Sheet1!O77</f>
        <v>135</v>
      </c>
      <c r="P77" s="52">
        <f>Sheet1!P77</f>
        <v>0</v>
      </c>
      <c r="Q77" s="52">
        <f>Sheet1!Q77</f>
        <v>135</v>
      </c>
      <c r="R77" s="52">
        <f>Sheet1!R77</f>
        <v>307.72000000000003</v>
      </c>
      <c r="S77" s="52">
        <f>Sheet1!S77</f>
        <v>0.27</v>
      </c>
      <c r="T77" s="52">
        <f>Sheet1!T77</f>
        <v>0</v>
      </c>
      <c r="U77" s="52" t="str">
        <f>Sheet1!U77</f>
        <v>Work started</v>
      </c>
      <c r="V77" s="52">
        <f>Sheet1!V77</f>
        <v>0</v>
      </c>
      <c r="W77" s="52">
        <f>Sheet1!W77</f>
        <v>0</v>
      </c>
      <c r="X77" s="52">
        <f>Sheet1!X77</f>
        <v>135</v>
      </c>
      <c r="Y77" s="52">
        <f>Sheet1!Y77</f>
        <v>0</v>
      </c>
      <c r="Z77" s="52">
        <f>Sheet1!Z77</f>
        <v>0</v>
      </c>
      <c r="AA77" s="52">
        <f>Sheet1!AA77</f>
        <v>0</v>
      </c>
      <c r="AB77" s="52">
        <f>Sheet1!AB77</f>
        <v>0</v>
      </c>
      <c r="AC77" s="52">
        <f>Sheet1!AC77</f>
        <v>0</v>
      </c>
      <c r="AD77" s="52">
        <f>Sheet1!AD77</f>
        <v>0</v>
      </c>
    </row>
    <row r="78" spans="1:30" ht="25.5">
      <c r="A78" s="52">
        <f>Sheet1!A78</f>
        <v>76</v>
      </c>
      <c r="B78" s="52" t="str">
        <f>Sheet1!B78</f>
        <v>Auditorium at St Paul's HS School Agartala</v>
      </c>
      <c r="C78" s="52" t="str">
        <f>Sheet1!C78</f>
        <v>THCB</v>
      </c>
      <c r="D78" s="52" t="str">
        <f>Sheet1!D78</f>
        <v>NA</v>
      </c>
      <c r="E78" s="52" t="str">
        <f>Sheet1!E78</f>
        <v>NA</v>
      </c>
      <c r="F78" s="52" t="str">
        <f>Sheet1!F78</f>
        <v>NA</v>
      </c>
      <c r="G78" s="52" t="str">
        <f>Sheet1!G78</f>
        <v>NA</v>
      </c>
      <c r="H78" s="52">
        <f>Sheet1!H78</f>
        <v>0</v>
      </c>
      <c r="I78" s="52">
        <f>Sheet1!I78</f>
        <v>0</v>
      </c>
      <c r="J78" s="52">
        <f>Sheet1!J78</f>
        <v>0</v>
      </c>
      <c r="K78" s="52" t="str">
        <f>Sheet1!K78</f>
        <v>Greenfield</v>
      </c>
      <c r="L78" s="52">
        <f>Sheet1!L78</f>
        <v>150</v>
      </c>
      <c r="M78" s="52" t="str">
        <f>Sheet1!M78</f>
        <v xml:space="preserve">SPA </v>
      </c>
      <c r="N78" s="52" t="str">
        <f>Sheet1!N78</f>
        <v>2013-14</v>
      </c>
      <c r="O78" s="52">
        <f>Sheet1!O78</f>
        <v>75</v>
      </c>
      <c r="P78" s="52">
        <f>Sheet1!P78</f>
        <v>0</v>
      </c>
      <c r="Q78" s="52">
        <f>Sheet1!Q78</f>
        <v>75</v>
      </c>
      <c r="R78" s="52">
        <f>Sheet1!R78</f>
        <v>0</v>
      </c>
      <c r="S78" s="52">
        <f>Sheet1!S78</f>
        <v>0</v>
      </c>
      <c r="T78" s="52">
        <f>Sheet1!T78</f>
        <v>0</v>
      </c>
      <c r="U78" s="52" t="str">
        <f>Sheet1!U78</f>
        <v>Work started</v>
      </c>
      <c r="V78" s="52">
        <f>Sheet1!V78</f>
        <v>0</v>
      </c>
      <c r="W78" s="52">
        <f>Sheet1!W78</f>
        <v>0</v>
      </c>
      <c r="X78" s="52">
        <f>Sheet1!X78</f>
        <v>75</v>
      </c>
      <c r="Y78" s="52">
        <f>Sheet1!Y78</f>
        <v>0</v>
      </c>
      <c r="Z78" s="52">
        <f>Sheet1!Z78</f>
        <v>0</v>
      </c>
      <c r="AA78" s="52">
        <f>Sheet1!AA78</f>
        <v>0</v>
      </c>
      <c r="AB78" s="52">
        <f>Sheet1!AB78</f>
        <v>0</v>
      </c>
      <c r="AC78" s="52">
        <f>Sheet1!AC78</f>
        <v>0</v>
      </c>
      <c r="AD78" s="52">
        <f>Sheet1!AD78</f>
        <v>0</v>
      </c>
    </row>
    <row r="79" spans="1:30" ht="25.5">
      <c r="A79" s="52">
        <f>Sheet1!A79</f>
        <v>77</v>
      </c>
      <c r="B79" s="52" t="str">
        <f>Sheet1!B79</f>
        <v>Bardowali HS School</v>
      </c>
      <c r="C79" s="52" t="str">
        <f>Sheet1!C79</f>
        <v>THCB</v>
      </c>
      <c r="D79" s="52">
        <f>Sheet1!D79</f>
        <v>0</v>
      </c>
      <c r="E79" s="52">
        <f>Sheet1!E79</f>
        <v>0</v>
      </c>
      <c r="F79" s="52">
        <f>Sheet1!F79</f>
        <v>0</v>
      </c>
      <c r="G79" s="52">
        <f>Sheet1!G79</f>
        <v>0</v>
      </c>
      <c r="H79" s="52">
        <f>Sheet1!H79</f>
        <v>900</v>
      </c>
      <c r="I79" s="52">
        <f>Sheet1!I79</f>
        <v>900</v>
      </c>
      <c r="J79" s="52">
        <f>Sheet1!J79</f>
        <v>830</v>
      </c>
      <c r="K79" s="52" t="str">
        <f>Sheet1!K79</f>
        <v>Brownfield</v>
      </c>
      <c r="L79" s="52">
        <f>Sheet1!L79</f>
        <v>500</v>
      </c>
      <c r="M79" s="52" t="str">
        <f>Sheet1!M79</f>
        <v>SPA</v>
      </c>
      <c r="N79" s="52" t="str">
        <f>Sheet1!N79</f>
        <v>2009-10</v>
      </c>
      <c r="O79" s="52">
        <f>Sheet1!O79</f>
        <v>450</v>
      </c>
      <c r="P79" s="52">
        <f>Sheet1!P79</f>
        <v>0</v>
      </c>
      <c r="Q79" s="52">
        <f>Sheet1!Q79</f>
        <v>450</v>
      </c>
      <c r="R79" s="52">
        <f>Sheet1!R79</f>
        <v>0</v>
      </c>
      <c r="S79" s="52">
        <f>Sheet1!S79</f>
        <v>600.62</v>
      </c>
      <c r="T79" s="52">
        <f>Sheet1!T79</f>
        <v>450</v>
      </c>
      <c r="U79" s="52" t="str">
        <f>Sheet1!U79</f>
        <v>Completed</v>
      </c>
      <c r="V79" s="52">
        <f>Sheet1!V79</f>
        <v>0</v>
      </c>
      <c r="W79" s="52">
        <f>Sheet1!W79</f>
        <v>0</v>
      </c>
      <c r="X79" s="52">
        <f>Sheet1!X79</f>
        <v>0</v>
      </c>
      <c r="Y79" s="52">
        <f>Sheet1!Y79</f>
        <v>0</v>
      </c>
      <c r="Z79" s="52">
        <f>Sheet1!Z79</f>
        <v>0</v>
      </c>
      <c r="AA79" s="52">
        <f>Sheet1!AA79</f>
        <v>0</v>
      </c>
      <c r="AB79" s="52">
        <f>Sheet1!AB79</f>
        <v>0</v>
      </c>
      <c r="AC79" s="52">
        <f>Sheet1!AC79</f>
        <v>0</v>
      </c>
      <c r="AD79" s="52">
        <f>Sheet1!AD79</f>
        <v>0</v>
      </c>
    </row>
    <row r="80" spans="1:30" ht="25.5">
      <c r="A80" s="52">
        <f>Sheet1!A80</f>
        <v>78</v>
      </c>
      <c r="B80" s="52" t="str">
        <f>Sheet1!B80</f>
        <v>Bardowali HS School</v>
      </c>
      <c r="C80" s="52" t="str">
        <f>Sheet1!C80</f>
        <v>THCB</v>
      </c>
      <c r="D80" s="52">
        <f>Sheet1!D80</f>
        <v>0</v>
      </c>
      <c r="E80" s="52">
        <f>Sheet1!E80</f>
        <v>0</v>
      </c>
      <c r="F80" s="52">
        <f>Sheet1!F80</f>
        <v>0</v>
      </c>
      <c r="G80" s="52">
        <f>Sheet1!G80</f>
        <v>0</v>
      </c>
      <c r="H80" s="52">
        <f>Sheet1!H80</f>
        <v>0</v>
      </c>
      <c r="I80" s="52">
        <f>Sheet1!I80</f>
        <v>0</v>
      </c>
      <c r="J80" s="52">
        <f>Sheet1!J80</f>
        <v>0</v>
      </c>
      <c r="K80" s="52" t="str">
        <f>Sheet1!K80</f>
        <v>Brownfield</v>
      </c>
      <c r="L80" s="52">
        <f>Sheet1!L80</f>
        <v>200</v>
      </c>
      <c r="M80" s="52" t="str">
        <f>Sheet1!M80</f>
        <v>SPA</v>
      </c>
      <c r="N80" s="52" t="str">
        <f>Sheet1!N80</f>
        <v>2012-13</v>
      </c>
      <c r="O80" s="52">
        <f>Sheet1!O80</f>
        <v>200</v>
      </c>
      <c r="P80" s="52">
        <f>Sheet1!P80</f>
        <v>20</v>
      </c>
      <c r="Q80" s="52">
        <f>Sheet1!Q80</f>
        <v>180</v>
      </c>
      <c r="R80" s="52">
        <f>Sheet1!R80</f>
        <v>0</v>
      </c>
      <c r="S80" s="52">
        <f>Sheet1!S80</f>
        <v>180</v>
      </c>
      <c r="T80" s="52">
        <f>Sheet1!T80</f>
        <v>180</v>
      </c>
      <c r="U80" s="52" t="str">
        <f>Sheet1!U80</f>
        <v>Completed</v>
      </c>
      <c r="V80" s="52">
        <f>Sheet1!V80</f>
        <v>0</v>
      </c>
      <c r="W80" s="52">
        <f>Sheet1!W80</f>
        <v>0</v>
      </c>
      <c r="X80" s="52">
        <f>Sheet1!X80</f>
        <v>0</v>
      </c>
      <c r="Y80" s="52">
        <f>Sheet1!Y80</f>
        <v>0</v>
      </c>
      <c r="Z80" s="52">
        <f>Sheet1!Z80</f>
        <v>0</v>
      </c>
      <c r="AA80" s="52">
        <f>Sheet1!AA80</f>
        <v>20</v>
      </c>
      <c r="AB80" s="52">
        <f>Sheet1!AB80</f>
        <v>0</v>
      </c>
      <c r="AC80" s="52">
        <f>Sheet1!AC80</f>
        <v>0</v>
      </c>
      <c r="AD80" s="52">
        <f>Sheet1!AD80</f>
        <v>0</v>
      </c>
    </row>
    <row r="81" spans="1:34" ht="25.5">
      <c r="A81" s="52">
        <f>Sheet1!A81</f>
        <v>79</v>
      </c>
      <c r="B81" s="52" t="str">
        <f>Sheet1!B81</f>
        <v>Bardowali HS School</v>
      </c>
      <c r="C81" s="52" t="str">
        <f>Sheet1!C81</f>
        <v>THCB</v>
      </c>
      <c r="D81" s="52">
        <f>Sheet1!D81</f>
        <v>0</v>
      </c>
      <c r="E81" s="52">
        <f>Sheet1!E81</f>
        <v>0</v>
      </c>
      <c r="F81" s="52">
        <f>Sheet1!F81</f>
        <v>0</v>
      </c>
      <c r="G81" s="52">
        <f>Sheet1!G81</f>
        <v>0</v>
      </c>
      <c r="H81" s="52">
        <f>Sheet1!H81</f>
        <v>0</v>
      </c>
      <c r="I81" s="52">
        <f>Sheet1!I81</f>
        <v>0</v>
      </c>
      <c r="J81" s="52">
        <f>Sheet1!J81</f>
        <v>0</v>
      </c>
      <c r="K81" s="52" t="str">
        <f>Sheet1!K81</f>
        <v>Brownfield</v>
      </c>
      <c r="L81" s="52">
        <f>Sheet1!L81</f>
        <v>200</v>
      </c>
      <c r="M81" s="52" t="str">
        <f>Sheet1!M81</f>
        <v>SPA</v>
      </c>
      <c r="N81" s="52" t="str">
        <f>Sheet1!N81</f>
        <v>2013-14</v>
      </c>
      <c r="O81" s="52">
        <f>Sheet1!O81</f>
        <v>200</v>
      </c>
      <c r="P81" s="52">
        <f>Sheet1!P81</f>
        <v>0</v>
      </c>
      <c r="Q81" s="52">
        <f>Sheet1!Q81</f>
        <v>200</v>
      </c>
      <c r="R81" s="52">
        <f>Sheet1!R81</f>
        <v>0</v>
      </c>
      <c r="S81" s="52">
        <f>Sheet1!S81</f>
        <v>200</v>
      </c>
      <c r="T81" s="52">
        <f>Sheet1!T81</f>
        <v>170</v>
      </c>
      <c r="U81" s="52" t="str">
        <f>Sheet1!U81</f>
        <v>In progress</v>
      </c>
      <c r="V81" s="52">
        <f>Sheet1!V81</f>
        <v>0</v>
      </c>
      <c r="W81" s="52">
        <f>Sheet1!W81</f>
        <v>0</v>
      </c>
      <c r="X81" s="52">
        <f>Sheet1!X81</f>
        <v>30</v>
      </c>
      <c r="Y81" s="52">
        <f>Sheet1!Y81</f>
        <v>0</v>
      </c>
      <c r="Z81" s="52">
        <f>Sheet1!Z81</f>
        <v>0</v>
      </c>
      <c r="AA81" s="52">
        <f>Sheet1!AA81</f>
        <v>0</v>
      </c>
      <c r="AB81" s="52">
        <f>Sheet1!AB81</f>
        <v>0</v>
      </c>
      <c r="AC81" s="52">
        <f>Sheet1!AC81</f>
        <v>0</v>
      </c>
      <c r="AD81" s="52">
        <f>Sheet1!AD81</f>
        <v>0</v>
      </c>
    </row>
    <row r="82" spans="1:34" ht="45" customHeight="1">
      <c r="A82" s="52">
        <f>Sheet1!A211</f>
        <v>209</v>
      </c>
      <c r="B82" s="52" t="str">
        <f>Sheet1!B211</f>
        <v>Construction of new school building for Ishanchandranagar Pargana H. S. School at Bishalgarh, West Tripura</v>
      </c>
      <c r="C82" s="52" t="str">
        <f>Sheet1!C211</f>
        <v>THCB</v>
      </c>
      <c r="D82" s="52" t="str">
        <f>Sheet1!D211</f>
        <v>NA</v>
      </c>
      <c r="E82" s="52" t="str">
        <f>Sheet1!E211</f>
        <v>NA</v>
      </c>
      <c r="F82" s="52" t="str">
        <f>Sheet1!F211</f>
        <v>NA</v>
      </c>
      <c r="G82" s="52" t="str">
        <f>Sheet1!G211</f>
        <v>NA</v>
      </c>
      <c r="H82" s="52">
        <f>Sheet1!H211</f>
        <v>406</v>
      </c>
      <c r="I82" s="52">
        <f>Sheet1!I211</f>
        <v>406</v>
      </c>
      <c r="J82" s="52">
        <f>Sheet1!J211</f>
        <v>406</v>
      </c>
      <c r="K82" s="52" t="str">
        <f>Sheet1!K211</f>
        <v>Brownfield</v>
      </c>
      <c r="L82" s="52">
        <f>Sheet1!L211</f>
        <v>406</v>
      </c>
      <c r="M82" s="52" t="str">
        <f>Sheet1!M211</f>
        <v>SPA</v>
      </c>
      <c r="N82" s="52" t="str">
        <f>Sheet1!N211</f>
        <v>2011-12</v>
      </c>
      <c r="O82" s="52">
        <f>Sheet1!O211</f>
        <v>365.4</v>
      </c>
      <c r="P82" s="52">
        <f>Sheet1!P211</f>
        <v>0</v>
      </c>
      <c r="Q82" s="52">
        <f>Sheet1!Q211</f>
        <v>365.4</v>
      </c>
      <c r="R82" s="52">
        <f>Sheet1!R211</f>
        <v>0</v>
      </c>
      <c r="S82" s="52">
        <f>Sheet1!S211</f>
        <v>365.4</v>
      </c>
      <c r="T82" s="52">
        <f>Sheet1!T211</f>
        <v>365.4</v>
      </c>
      <c r="U82" s="52" t="str">
        <f>Sheet1!U211</f>
        <v>Completed</v>
      </c>
      <c r="V82" s="52">
        <f>Sheet1!V211</f>
        <v>0</v>
      </c>
      <c r="W82" s="52">
        <f>Sheet1!W211</f>
        <v>0</v>
      </c>
      <c r="X82" s="52">
        <f>Sheet1!X211</f>
        <v>0</v>
      </c>
      <c r="Y82" s="52">
        <f>Sheet1!Y211</f>
        <v>0</v>
      </c>
      <c r="Z82" s="52">
        <f>Sheet1!Z211</f>
        <v>0</v>
      </c>
      <c r="AA82" s="52">
        <f>Sheet1!AA211</f>
        <v>0</v>
      </c>
      <c r="AB82" s="52">
        <f>Sheet1!AB211</f>
        <v>0</v>
      </c>
      <c r="AC82" s="52">
        <f>Sheet1!AC211</f>
        <v>0</v>
      </c>
      <c r="AD82" s="52">
        <f>Sheet1!AD211</f>
        <v>0</v>
      </c>
      <c r="AE82" s="18"/>
      <c r="AF82" s="18"/>
      <c r="AG82" s="19"/>
      <c r="AH82" s="19"/>
    </row>
    <row r="83" spans="1:34" ht="48" customHeight="1">
      <c r="A83" s="52">
        <f>Sheet1!A212</f>
        <v>210</v>
      </c>
      <c r="B83" s="52" t="str">
        <f>Sheet1!B212</f>
        <v>Construction of Henry Derozio English Medium School, Kunjaban near basic Training College, Agartala, Tripura West.</v>
      </c>
      <c r="C83" s="52" t="str">
        <f>Sheet1!C212</f>
        <v>THCB</v>
      </c>
      <c r="D83" s="52" t="str">
        <f>Sheet1!D212</f>
        <v>NA</v>
      </c>
      <c r="E83" s="52" t="str">
        <f>Sheet1!E212</f>
        <v>NA</v>
      </c>
      <c r="F83" s="52" t="str">
        <f>Sheet1!F212</f>
        <v>NA</v>
      </c>
      <c r="G83" s="52" t="str">
        <f>Sheet1!G212</f>
        <v>NA</v>
      </c>
      <c r="H83" s="52">
        <f>Sheet1!H212</f>
        <v>550</v>
      </c>
      <c r="I83" s="52">
        <f>Sheet1!I212</f>
        <v>550</v>
      </c>
      <c r="J83" s="52">
        <f>Sheet1!J212</f>
        <v>550</v>
      </c>
      <c r="K83" s="52" t="str">
        <f>Sheet1!K212</f>
        <v>Brownfield</v>
      </c>
      <c r="L83" s="52">
        <f>Sheet1!L212</f>
        <v>550</v>
      </c>
      <c r="M83" s="52" t="str">
        <f>Sheet1!M212</f>
        <v>SPA</v>
      </c>
      <c r="N83" s="52" t="str">
        <f>Sheet1!N212</f>
        <v>2011-12</v>
      </c>
      <c r="O83" s="52">
        <f>Sheet1!O212</f>
        <v>495</v>
      </c>
      <c r="P83" s="52">
        <f>Sheet1!P212</f>
        <v>0</v>
      </c>
      <c r="Q83" s="52">
        <f>Sheet1!Q212</f>
        <v>495</v>
      </c>
      <c r="R83" s="52">
        <f>Sheet1!R212</f>
        <v>0</v>
      </c>
      <c r="S83" s="52">
        <f>Sheet1!S212</f>
        <v>495</v>
      </c>
      <c r="T83" s="52">
        <f>Sheet1!T212</f>
        <v>495</v>
      </c>
      <c r="U83" s="52" t="str">
        <f>Sheet1!U212</f>
        <v>Completed</v>
      </c>
      <c r="V83" s="52">
        <f>Sheet1!V212</f>
        <v>0</v>
      </c>
      <c r="W83" s="52">
        <f>Sheet1!W212</f>
        <v>0</v>
      </c>
      <c r="X83" s="52">
        <f>Sheet1!X212</f>
        <v>0</v>
      </c>
      <c r="Y83" s="52">
        <f>Sheet1!Y212</f>
        <v>0</v>
      </c>
      <c r="Z83" s="52">
        <f>Sheet1!Z212</f>
        <v>0</v>
      </c>
      <c r="AA83" s="52">
        <f>Sheet1!AA212</f>
        <v>0</v>
      </c>
      <c r="AB83" s="52">
        <f>Sheet1!AB212</f>
        <v>0</v>
      </c>
      <c r="AC83" s="52">
        <f>Sheet1!AC212</f>
        <v>0</v>
      </c>
      <c r="AD83" s="52">
        <f>Sheet1!AD212</f>
        <v>0</v>
      </c>
      <c r="AE83" s="18"/>
      <c r="AF83" s="18"/>
      <c r="AG83" s="19"/>
      <c r="AH83" s="19"/>
    </row>
    <row r="84" spans="1:34" ht="51">
      <c r="A84" s="53">
        <f>Sheet1!A213</f>
        <v>211</v>
      </c>
      <c r="B84" s="53" t="str">
        <f>Sheet1!B213</f>
        <v>Upgradation of infrastructure of Pragati Vidyabhawan H.S School at Agartala, West Tripura</v>
      </c>
      <c r="C84" s="53" t="str">
        <f>Sheet1!C213</f>
        <v>THCB</v>
      </c>
      <c r="D84" s="53" t="str">
        <f>Sheet1!D213</f>
        <v>NA</v>
      </c>
      <c r="E84" s="53" t="str">
        <f>Sheet1!E213</f>
        <v>NA</v>
      </c>
      <c r="F84" s="53" t="str">
        <f>Sheet1!F213</f>
        <v>NA</v>
      </c>
      <c r="G84" s="53" t="str">
        <f>Sheet1!G213</f>
        <v>NA</v>
      </c>
      <c r="H84" s="53">
        <f>Sheet1!H213</f>
        <v>404</v>
      </c>
      <c r="I84" s="53">
        <f>Sheet1!I213</f>
        <v>404</v>
      </c>
      <c r="J84" s="53">
        <f>Sheet1!J213</f>
        <v>404</v>
      </c>
      <c r="K84" s="53" t="str">
        <f>Sheet1!K213</f>
        <v>Green field</v>
      </c>
      <c r="L84" s="53">
        <f>Sheet1!L213</f>
        <v>404</v>
      </c>
      <c r="M84" s="53" t="str">
        <f>Sheet1!M213</f>
        <v>SPA</v>
      </c>
      <c r="N84" s="53" t="str">
        <f>Sheet1!N213</f>
        <v>2011-12</v>
      </c>
      <c r="O84" s="53">
        <f>Sheet1!O213</f>
        <v>404</v>
      </c>
      <c r="P84" s="53">
        <f>Sheet1!P213</f>
        <v>0</v>
      </c>
      <c r="Q84" s="53">
        <f>Sheet1!Q213</f>
        <v>404</v>
      </c>
      <c r="R84" s="53">
        <f>Sheet1!R213</f>
        <v>0</v>
      </c>
      <c r="S84" s="53">
        <f>Sheet1!S213</f>
        <v>404</v>
      </c>
      <c r="T84" s="53">
        <f>Sheet1!T213</f>
        <v>363.6</v>
      </c>
      <c r="U84" s="53" t="str">
        <f>Sheet1!U213</f>
        <v>Completed</v>
      </c>
      <c r="V84" s="53">
        <f>Sheet1!V213</f>
        <v>0</v>
      </c>
      <c r="W84" s="53">
        <f>Sheet1!W213</f>
        <v>0</v>
      </c>
      <c r="X84" s="53">
        <f>Sheet1!X213</f>
        <v>40.399999999999977</v>
      </c>
      <c r="Y84" s="53">
        <f>Sheet1!Y213</f>
        <v>0</v>
      </c>
      <c r="Z84" s="53">
        <f>Sheet1!Z213</f>
        <v>0</v>
      </c>
      <c r="AA84" s="53">
        <f>Sheet1!AA213</f>
        <v>0</v>
      </c>
      <c r="AB84" s="53">
        <f>Sheet1!AB213</f>
        <v>0</v>
      </c>
      <c r="AC84" s="53">
        <f>Sheet1!AC213</f>
        <v>0</v>
      </c>
      <c r="AD84" s="53">
        <f>Sheet1!AD213</f>
        <v>0</v>
      </c>
      <c r="AE84" s="18"/>
      <c r="AF84" s="18"/>
      <c r="AG84" s="19"/>
      <c r="AH84" s="19"/>
    </row>
    <row r="85" spans="1:34" ht="60">
      <c r="A85" s="12">
        <f>Sheet1!A216</f>
        <v>214</v>
      </c>
      <c r="B85" s="12" t="str">
        <f>Sheet1!B216</f>
        <v>Construction of Kamalghat Higher  Secondary School  at Kamalghat (Phase- II).</v>
      </c>
      <c r="C85" s="12" t="str">
        <f>Sheet1!C216</f>
        <v>THCB</v>
      </c>
      <c r="D85" s="12" t="str">
        <f>Sheet1!D216</f>
        <v>NA</v>
      </c>
      <c r="E85" s="12" t="str">
        <f>Sheet1!E216</f>
        <v>NA</v>
      </c>
      <c r="F85" s="12" t="str">
        <f>Sheet1!F216</f>
        <v>NA</v>
      </c>
      <c r="G85" s="12" t="str">
        <f>Sheet1!G216</f>
        <v>NA</v>
      </c>
      <c r="H85" s="12">
        <f>Sheet1!H216</f>
        <v>310</v>
      </c>
      <c r="I85" s="12">
        <f>Sheet1!I216</f>
        <v>310</v>
      </c>
      <c r="J85" s="12">
        <f>Sheet1!J216</f>
        <v>310</v>
      </c>
      <c r="K85" s="12" t="str">
        <f>Sheet1!K216</f>
        <v>Brownfield</v>
      </c>
      <c r="L85" s="12">
        <f>Sheet1!L216</f>
        <v>310</v>
      </c>
      <c r="M85" s="12" t="str">
        <f>Sheet1!M216</f>
        <v>SPA</v>
      </c>
      <c r="N85" s="12" t="str">
        <f>Sheet1!N216</f>
        <v>2012-13</v>
      </c>
      <c r="O85" s="12">
        <f>Sheet1!O216</f>
        <v>279</v>
      </c>
      <c r="P85" s="12">
        <f>Sheet1!P216</f>
        <v>0</v>
      </c>
      <c r="Q85" s="12">
        <f>Sheet1!Q216</f>
        <v>279</v>
      </c>
      <c r="R85" s="12">
        <f>Sheet1!R216</f>
        <v>0</v>
      </c>
      <c r="S85" s="12">
        <f>Sheet1!S216</f>
        <v>279</v>
      </c>
      <c r="T85" s="12">
        <f>Sheet1!T216</f>
        <v>279</v>
      </c>
      <c r="U85" s="12" t="str">
        <f>Sheet1!U216</f>
        <v>Completed</v>
      </c>
      <c r="V85" s="12">
        <f>Sheet1!V216</f>
        <v>0</v>
      </c>
      <c r="W85" s="12">
        <f>Sheet1!W216</f>
        <v>0</v>
      </c>
      <c r="X85" s="12">
        <f>Sheet1!X216</f>
        <v>0</v>
      </c>
      <c r="Y85" s="12">
        <f>Sheet1!Y216</f>
        <v>0</v>
      </c>
      <c r="Z85" s="12">
        <f>Sheet1!Z216</f>
        <v>0</v>
      </c>
      <c r="AA85" s="12">
        <f>Sheet1!AA216</f>
        <v>0</v>
      </c>
      <c r="AB85" s="12">
        <f>Sheet1!AB216</f>
        <v>0</v>
      </c>
      <c r="AC85" s="12">
        <f>Sheet1!AC216</f>
        <v>0</v>
      </c>
      <c r="AD85" s="12">
        <f>Sheet1!AD216</f>
        <v>0</v>
      </c>
      <c r="AE85" s="10"/>
    </row>
    <row r="86" spans="1:34" ht="90">
      <c r="A86" s="12">
        <f>Sheet1!A217</f>
        <v>215</v>
      </c>
      <c r="B86" s="12" t="str">
        <f>Sheet1!B217</f>
        <v>Up gradation of infrastructure of Birendranagar Higher Secondary School Jirania under West District Tripura</v>
      </c>
      <c r="C86" s="12" t="str">
        <f>Sheet1!C217</f>
        <v>THCB</v>
      </c>
      <c r="D86" s="12" t="str">
        <f>Sheet1!D217</f>
        <v>NA</v>
      </c>
      <c r="E86" s="12" t="str">
        <f>Sheet1!E217</f>
        <v>NA</v>
      </c>
      <c r="F86" s="12" t="str">
        <f>Sheet1!F217</f>
        <v>NA</v>
      </c>
      <c r="G86" s="12" t="str">
        <f>Sheet1!G217</f>
        <v>NA</v>
      </c>
      <c r="H86" s="12">
        <f>Sheet1!H217</f>
        <v>100</v>
      </c>
      <c r="I86" s="12">
        <f>Sheet1!I217</f>
        <v>100</v>
      </c>
      <c r="J86" s="12">
        <f>Sheet1!J217</f>
        <v>100</v>
      </c>
      <c r="K86" s="12" t="str">
        <f>Sheet1!K217</f>
        <v>Brownfield</v>
      </c>
      <c r="L86" s="12">
        <f>Sheet1!L217</f>
        <v>100</v>
      </c>
      <c r="M86" s="12" t="str">
        <f>Sheet1!M217</f>
        <v>SPA</v>
      </c>
      <c r="N86" s="12" t="str">
        <f>Sheet1!N217</f>
        <v>2013-14</v>
      </c>
      <c r="O86" s="12">
        <f>Sheet1!O217</f>
        <v>85</v>
      </c>
      <c r="P86" s="12">
        <f>Sheet1!P217</f>
        <v>0</v>
      </c>
      <c r="Q86" s="12">
        <f>Sheet1!Q217</f>
        <v>85</v>
      </c>
      <c r="R86" s="12">
        <f>Sheet1!R217</f>
        <v>0</v>
      </c>
      <c r="S86" s="12">
        <f>Sheet1!S217</f>
        <v>85</v>
      </c>
      <c r="T86" s="12">
        <f>Sheet1!T217</f>
        <v>85</v>
      </c>
      <c r="U86" s="12" t="str">
        <f>Sheet1!U217</f>
        <v>Completed</v>
      </c>
      <c r="V86" s="12">
        <f>Sheet1!V217</f>
        <v>0</v>
      </c>
      <c r="W86" s="12">
        <f>Sheet1!W217</f>
        <v>0</v>
      </c>
      <c r="X86" s="12">
        <f>Sheet1!X217</f>
        <v>0</v>
      </c>
      <c r="Y86" s="12">
        <f>Sheet1!Y217</f>
        <v>0</v>
      </c>
      <c r="Z86" s="12">
        <f>Sheet1!Z217</f>
        <v>0</v>
      </c>
      <c r="AA86" s="12">
        <f>Sheet1!AA217</f>
        <v>0</v>
      </c>
      <c r="AB86" s="12">
        <f>Sheet1!AB217</f>
        <v>0</v>
      </c>
      <c r="AC86" s="12">
        <f>Sheet1!AC217</f>
        <v>0</v>
      </c>
      <c r="AD86" s="12">
        <f>Sheet1!AD217</f>
        <v>0</v>
      </c>
      <c r="AE86" s="10"/>
    </row>
    <row r="87" spans="1:34">
      <c r="A87" s="9"/>
      <c r="B87" s="9"/>
      <c r="C87" s="9"/>
      <c r="D87" s="9"/>
      <c r="E87" s="9"/>
      <c r="F87" s="9"/>
      <c r="G87" s="9"/>
      <c r="H87" s="9">
        <f>SUM(H3:H86)</f>
        <v>42478.13</v>
      </c>
      <c r="I87" s="9">
        <f>SUM(I3:I86)</f>
        <v>34810.35</v>
      </c>
      <c r="J87" s="9">
        <f>SUM(J3:J86)</f>
        <v>31335.35</v>
      </c>
      <c r="K87" s="9"/>
      <c r="L87" s="9">
        <f>SUM(L3:L86)</f>
        <v>19582.25</v>
      </c>
      <c r="M87" s="9"/>
      <c r="N87" s="9"/>
      <c r="O87" s="9">
        <f>SUM(O3:O86)</f>
        <v>16338.94</v>
      </c>
      <c r="P87" s="9">
        <f>SUM(P3:P86)</f>
        <v>2144.25</v>
      </c>
      <c r="Q87" s="9">
        <f t="shared" ref="Q87:AC87" si="0">SUM(Q3:Q86)</f>
        <v>13440.56</v>
      </c>
      <c r="R87" s="9">
        <f t="shared" si="0"/>
        <v>17298.187000000002</v>
      </c>
      <c r="S87" s="9">
        <f t="shared" si="0"/>
        <v>14314.992</v>
      </c>
      <c r="T87" s="9">
        <f t="shared" si="0"/>
        <v>11255.519999999999</v>
      </c>
      <c r="U87" s="9"/>
      <c r="V87" s="9">
        <f t="shared" si="0"/>
        <v>754.13000000000011</v>
      </c>
      <c r="W87" s="9">
        <f t="shared" si="0"/>
        <v>0</v>
      </c>
      <c r="X87" s="9">
        <f t="shared" si="0"/>
        <v>2185.04</v>
      </c>
      <c r="Y87" s="9">
        <f t="shared" si="0"/>
        <v>0</v>
      </c>
      <c r="Z87" s="9">
        <f t="shared" si="0"/>
        <v>0</v>
      </c>
      <c r="AA87" s="9">
        <f t="shared" si="0"/>
        <v>208.75</v>
      </c>
      <c r="AB87" s="9">
        <f t="shared" si="0"/>
        <v>1935.5</v>
      </c>
      <c r="AC87" s="9">
        <f t="shared" si="0"/>
        <v>0</v>
      </c>
      <c r="AD87" s="9"/>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dimension ref="A1:AD92"/>
  <sheetViews>
    <sheetView topLeftCell="L83" workbookViewId="0">
      <selection activeCell="M92" sqref="M92:N92"/>
    </sheetView>
  </sheetViews>
  <sheetFormatPr defaultRowHeight="15"/>
  <cols>
    <col min="1" max="1" width="4.28515625" customWidth="1"/>
    <col min="2" max="2" width="28.7109375" customWidth="1"/>
    <col min="4" max="4" width="10.5703125" customWidth="1"/>
    <col min="21" max="21" width="20.85546875" customWidth="1"/>
  </cols>
  <sheetData>
    <row r="1" spans="1:30" ht="99"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0" t="s">
        <v>366</v>
      </c>
      <c r="Y1" s="50" t="s">
        <v>368</v>
      </c>
      <c r="Z1" s="50" t="s">
        <v>388</v>
      </c>
      <c r="AA1" s="50"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30">
      <c r="A3" s="54">
        <f>Sheet1!A82</f>
        <v>80</v>
      </c>
      <c r="B3" s="54" t="str">
        <f>Sheet1!B82</f>
        <v>Kirit Bikram Institute(KBI),Udaipur (PhaseI)</v>
      </c>
      <c r="C3" s="54" t="str">
        <f>Sheet1!C82</f>
        <v>PWD</v>
      </c>
      <c r="D3" s="54" t="str">
        <f>Sheet1!D82</f>
        <v>NA</v>
      </c>
      <c r="E3" s="54" t="str">
        <f>Sheet1!E82</f>
        <v>NA</v>
      </c>
      <c r="F3" s="54" t="str">
        <f>Sheet1!F82</f>
        <v>NA</v>
      </c>
      <c r="G3" s="54" t="str">
        <f>Sheet1!G82</f>
        <v>NA</v>
      </c>
      <c r="H3" s="54">
        <f>Sheet1!H82</f>
        <v>400</v>
      </c>
      <c r="I3" s="54">
        <f>Sheet1!I82</f>
        <v>400</v>
      </c>
      <c r="J3" s="54">
        <f>Sheet1!J82</f>
        <v>400</v>
      </c>
      <c r="K3" s="54" t="str">
        <f>Sheet1!K82</f>
        <v>Brownfield</v>
      </c>
      <c r="L3" s="54">
        <f>Sheet1!L82</f>
        <v>400</v>
      </c>
      <c r="M3" s="54" t="str">
        <f>Sheet1!M82</f>
        <v>SPA</v>
      </c>
      <c r="N3" s="54" t="str">
        <f>Sheet1!N82</f>
        <v>2009-10</v>
      </c>
      <c r="O3" s="54">
        <f>Sheet1!O82</f>
        <v>360</v>
      </c>
      <c r="P3" s="54">
        <f>Sheet1!P82</f>
        <v>0</v>
      </c>
      <c r="Q3" s="54">
        <f>Sheet1!Q82</f>
        <v>360</v>
      </c>
      <c r="R3" s="54">
        <f>Sheet1!R82</f>
        <v>0</v>
      </c>
      <c r="S3" s="54">
        <f>Sheet1!S82</f>
        <v>360</v>
      </c>
      <c r="T3" s="54">
        <f>Sheet1!T82</f>
        <v>235</v>
      </c>
      <c r="U3" s="54" t="str">
        <f>Sheet1!U82</f>
        <v>Completed and handed over.</v>
      </c>
      <c r="V3" s="54">
        <f>Sheet1!V82</f>
        <v>0</v>
      </c>
      <c r="W3" s="54">
        <f>Sheet1!W82</f>
        <v>0</v>
      </c>
      <c r="X3" s="54">
        <f>Sheet1!X82</f>
        <v>125</v>
      </c>
      <c r="Y3" s="54">
        <f>Sheet1!Y82</f>
        <v>0</v>
      </c>
      <c r="Z3" s="54">
        <f>Sheet1!Z82</f>
        <v>0</v>
      </c>
      <c r="AA3" s="54">
        <f>Sheet1!AA82</f>
        <v>0</v>
      </c>
      <c r="AB3" s="54">
        <f>Sheet1!AB82</f>
        <v>0</v>
      </c>
      <c r="AC3" s="54">
        <f>Sheet1!AC82</f>
        <v>0</v>
      </c>
      <c r="AD3" s="54">
        <f>Sheet1!AD82</f>
        <v>0</v>
      </c>
    </row>
    <row r="4" spans="1:30" ht="90">
      <c r="A4" s="54">
        <f>Sheet1!A83</f>
        <v>81</v>
      </c>
      <c r="B4" s="54" t="str">
        <f>Sheet1!B83</f>
        <v xml:space="preserve"> Bijoy Kumar Girls H. S. School, Agartala, West Tripura</v>
      </c>
      <c r="C4" s="54" t="str">
        <f>Sheet1!C83</f>
        <v>PWD</v>
      </c>
      <c r="D4" s="54">
        <f>Sheet1!D83</f>
        <v>33</v>
      </c>
      <c r="E4" s="54">
        <f>Sheet1!E83</f>
        <v>8</v>
      </c>
      <c r="F4" s="54">
        <f>Sheet1!F83</f>
        <v>23</v>
      </c>
      <c r="G4" s="54">
        <f>Sheet1!G83</f>
        <v>2</v>
      </c>
      <c r="H4" s="54">
        <f>Sheet1!H83</f>
        <v>874</v>
      </c>
      <c r="I4" s="54">
        <f>Sheet1!I83</f>
        <v>874</v>
      </c>
      <c r="J4" s="54">
        <f>Sheet1!J83</f>
        <v>680</v>
      </c>
      <c r="K4" s="54" t="str">
        <f>Sheet1!K83</f>
        <v>Brownfield</v>
      </c>
      <c r="L4" s="54">
        <f>Sheet1!L83</f>
        <v>200</v>
      </c>
      <c r="M4" s="54" t="str">
        <f>Sheet1!M83</f>
        <v xml:space="preserve">SPA </v>
      </c>
      <c r="N4" s="54" t="str">
        <f>Sheet1!N83</f>
        <v>2012-13</v>
      </c>
      <c r="O4" s="54">
        <f>Sheet1!O83</f>
        <v>200</v>
      </c>
      <c r="P4" s="54">
        <f>Sheet1!P83</f>
        <v>0</v>
      </c>
      <c r="Q4" s="54">
        <f>Sheet1!Q83</f>
        <v>200</v>
      </c>
      <c r="R4" s="54">
        <f>Sheet1!R83</f>
        <v>640.84</v>
      </c>
      <c r="S4" s="54">
        <f>Sheet1!S83</f>
        <v>180</v>
      </c>
      <c r="T4" s="54">
        <f>Sheet1!T83</f>
        <v>145</v>
      </c>
      <c r="U4" s="54" t="str">
        <f>Sheet1!U83</f>
        <v>GF work 70% completed, FF work 50% completed and foundation work of remaining part 75% completed</v>
      </c>
      <c r="V4" s="54">
        <f>Sheet1!V83</f>
        <v>0</v>
      </c>
      <c r="W4" s="54">
        <f>Sheet1!W83</f>
        <v>0</v>
      </c>
      <c r="X4" s="54">
        <f>Sheet1!X83</f>
        <v>55</v>
      </c>
      <c r="Y4" s="54">
        <f>Sheet1!Y83</f>
        <v>0</v>
      </c>
      <c r="Z4" s="54">
        <f>Sheet1!Z83</f>
        <v>0</v>
      </c>
      <c r="AA4" s="54">
        <f>Sheet1!AA83</f>
        <v>0</v>
      </c>
      <c r="AB4" s="54">
        <f>Sheet1!AB83</f>
        <v>0</v>
      </c>
      <c r="AC4" s="54">
        <f>Sheet1!AC83</f>
        <v>0</v>
      </c>
      <c r="AD4" s="54">
        <f>Sheet1!AD83</f>
        <v>0</v>
      </c>
    </row>
    <row r="5" spans="1:30" ht="90">
      <c r="A5" s="54">
        <f>Sheet1!A84</f>
        <v>82</v>
      </c>
      <c r="B5" s="54" t="str">
        <f>Sheet1!B84</f>
        <v xml:space="preserve"> Bijoy Kumar Girls H. S. School, Agartala, West Tripura</v>
      </c>
      <c r="C5" s="54" t="str">
        <f>Sheet1!C84</f>
        <v>PWD</v>
      </c>
      <c r="D5" s="54">
        <f>Sheet1!D84</f>
        <v>33</v>
      </c>
      <c r="E5" s="54">
        <f>Sheet1!E84</f>
        <v>8</v>
      </c>
      <c r="F5" s="54">
        <f>Sheet1!F84</f>
        <v>23</v>
      </c>
      <c r="G5" s="54">
        <f>Sheet1!G84</f>
        <v>2</v>
      </c>
      <c r="H5" s="54">
        <f>Sheet1!H84</f>
        <v>0</v>
      </c>
      <c r="I5" s="54">
        <f>Sheet1!I84</f>
        <v>0</v>
      </c>
      <c r="J5" s="54">
        <f>Sheet1!J84</f>
        <v>0</v>
      </c>
      <c r="K5" s="54" t="str">
        <f>Sheet1!K84</f>
        <v>Brownfield</v>
      </c>
      <c r="L5" s="54">
        <f>Sheet1!L84</f>
        <v>99</v>
      </c>
      <c r="M5" s="54" t="str">
        <f>Sheet1!M84</f>
        <v xml:space="preserve">SPA </v>
      </c>
      <c r="N5" s="54" t="str">
        <f>Sheet1!N84</f>
        <v>2013-14</v>
      </c>
      <c r="O5" s="54">
        <f>Sheet1!O84</f>
        <v>85</v>
      </c>
      <c r="P5" s="54">
        <f>Sheet1!P84</f>
        <v>0</v>
      </c>
      <c r="Q5" s="54">
        <f>Sheet1!Q84</f>
        <v>85</v>
      </c>
      <c r="R5" s="54">
        <f>Sheet1!R84</f>
        <v>0</v>
      </c>
      <c r="S5" s="54">
        <f>Sheet1!S84</f>
        <v>65</v>
      </c>
      <c r="T5" s="54">
        <f>Sheet1!T84</f>
        <v>65</v>
      </c>
      <c r="U5" s="54" t="str">
        <f>Sheet1!U84</f>
        <v>GF work 70% completed, FF work 50% completed and foundation work of remaining part 75% completed</v>
      </c>
      <c r="V5" s="54">
        <f>Sheet1!V84</f>
        <v>0</v>
      </c>
      <c r="W5" s="54">
        <f>Sheet1!W84</f>
        <v>0</v>
      </c>
      <c r="X5" s="54">
        <f>Sheet1!X84</f>
        <v>20</v>
      </c>
      <c r="Y5" s="54">
        <f>Sheet1!Y84</f>
        <v>0</v>
      </c>
      <c r="Z5" s="54">
        <f>Sheet1!Z84</f>
        <v>0</v>
      </c>
      <c r="AA5" s="54">
        <f>Sheet1!AA84</f>
        <v>0</v>
      </c>
      <c r="AB5" s="54">
        <f>Sheet1!AB84</f>
        <v>0</v>
      </c>
      <c r="AC5" s="54">
        <f>Sheet1!AC84</f>
        <v>0</v>
      </c>
      <c r="AD5" s="54">
        <f>Sheet1!AD84</f>
        <v>0</v>
      </c>
    </row>
    <row r="6" spans="1:30" ht="90">
      <c r="A6" s="54">
        <f>Sheet1!A85</f>
        <v>83</v>
      </c>
      <c r="B6" s="54" t="str">
        <f>Sheet1!B85</f>
        <v xml:space="preserve"> Bijoy Kumar Girls H. S. School, Agartala, West Tripura</v>
      </c>
      <c r="C6" s="54" t="str">
        <f>Sheet1!C85</f>
        <v>PWD</v>
      </c>
      <c r="D6" s="54">
        <f>Sheet1!D85</f>
        <v>33</v>
      </c>
      <c r="E6" s="54">
        <f>Sheet1!E85</f>
        <v>8</v>
      </c>
      <c r="F6" s="54">
        <f>Sheet1!F85</f>
        <v>23</v>
      </c>
      <c r="G6" s="54">
        <f>Sheet1!G85</f>
        <v>2</v>
      </c>
      <c r="H6" s="54">
        <f>Sheet1!H85</f>
        <v>0</v>
      </c>
      <c r="I6" s="54">
        <f>Sheet1!I85</f>
        <v>0</v>
      </c>
      <c r="J6" s="54">
        <f>Sheet1!J85</f>
        <v>0</v>
      </c>
      <c r="K6" s="54" t="str">
        <f>Sheet1!K85</f>
        <v>Brownfield</v>
      </c>
      <c r="L6" s="54">
        <f>Sheet1!L85</f>
        <v>390</v>
      </c>
      <c r="M6" s="54" t="str">
        <f>Sheet1!M85</f>
        <v>Niti Aayog</v>
      </c>
      <c r="N6" s="54" t="str">
        <f>Sheet1!N85</f>
        <v>2015-16</v>
      </c>
      <c r="O6" s="54">
        <f>Sheet1!O85</f>
        <v>195</v>
      </c>
      <c r="P6" s="54">
        <f>Sheet1!P85</f>
        <v>195</v>
      </c>
      <c r="Q6" s="54">
        <f>Sheet1!Q85</f>
        <v>195</v>
      </c>
      <c r="R6" s="54">
        <f>Sheet1!R85</f>
        <v>0</v>
      </c>
      <c r="S6" s="54">
        <f>Sheet1!S85</f>
        <v>195</v>
      </c>
      <c r="T6" s="54">
        <f>Sheet1!T85</f>
        <v>195</v>
      </c>
      <c r="U6" s="54" t="str">
        <f>Sheet1!U85</f>
        <v>GF work 70% completed, FF work 50% completed and foundation work of remaining part 75% completed</v>
      </c>
      <c r="V6" s="54">
        <f>Sheet1!V85</f>
        <v>0</v>
      </c>
      <c r="W6" s="54">
        <f>Sheet1!W85</f>
        <v>0</v>
      </c>
      <c r="X6" s="54">
        <f>Sheet1!X85</f>
        <v>0</v>
      </c>
      <c r="Y6" s="54">
        <f>Sheet1!Y85</f>
        <v>0</v>
      </c>
      <c r="Z6" s="54">
        <f>Sheet1!Z85</f>
        <v>0</v>
      </c>
      <c r="AA6" s="54">
        <f>Sheet1!AA85</f>
        <v>0</v>
      </c>
      <c r="AB6" s="54">
        <f>Sheet1!AB85</f>
        <v>195</v>
      </c>
      <c r="AC6" s="54">
        <f>Sheet1!AC85</f>
        <v>195</v>
      </c>
      <c r="AD6" s="54">
        <f>Sheet1!AD85</f>
        <v>0</v>
      </c>
    </row>
    <row r="7" spans="1:30" ht="45">
      <c r="A7" s="54">
        <f>Sheet1!A86</f>
        <v>84</v>
      </c>
      <c r="B7" s="54" t="str">
        <f>Sheet1!B86</f>
        <v>Netaji Subhash Vidyaniketan, Agartala, West Tripura(Phase III)</v>
      </c>
      <c r="C7" s="54" t="str">
        <f>Sheet1!C86</f>
        <v>PWD</v>
      </c>
      <c r="D7" s="54">
        <f>Sheet1!D86</f>
        <v>43</v>
      </c>
      <c r="E7" s="54">
        <f>Sheet1!E86</f>
        <v>21</v>
      </c>
      <c r="F7" s="54">
        <f>Sheet1!F86</f>
        <v>19</v>
      </c>
      <c r="G7" s="54">
        <f>Sheet1!G86</f>
        <v>3</v>
      </c>
      <c r="H7" s="54">
        <f>Sheet1!H86</f>
        <v>840</v>
      </c>
      <c r="I7" s="54">
        <f>Sheet1!I86</f>
        <v>840</v>
      </c>
      <c r="J7" s="54">
        <f>Sheet1!J86</f>
        <v>840</v>
      </c>
      <c r="K7" s="54" t="str">
        <f>Sheet1!K86</f>
        <v>Brownfield</v>
      </c>
      <c r="L7" s="54">
        <f>Sheet1!L86</f>
        <v>840</v>
      </c>
      <c r="M7" s="54" t="str">
        <f>Sheet1!M86</f>
        <v xml:space="preserve">SPA </v>
      </c>
      <c r="N7" s="54" t="str">
        <f>Sheet1!N86</f>
        <v>2014-15</v>
      </c>
      <c r="O7" s="54">
        <f>Sheet1!O86</f>
        <v>500</v>
      </c>
      <c r="P7" s="54">
        <f>Sheet1!P86</f>
        <v>300</v>
      </c>
      <c r="Q7" s="54">
        <f>Sheet1!Q86</f>
        <v>200</v>
      </c>
      <c r="R7" s="54">
        <f>Sheet1!R86</f>
        <v>538.91999999999996</v>
      </c>
      <c r="S7" s="54">
        <f>Sheet1!S86</f>
        <v>200</v>
      </c>
      <c r="T7" s="54">
        <f>Sheet1!T86</f>
        <v>200</v>
      </c>
      <c r="U7" s="54" t="str">
        <f>Sheet1!U86</f>
        <v>Dismantling Work complete.</v>
      </c>
      <c r="V7" s="54">
        <f>Sheet1!V86</f>
        <v>0</v>
      </c>
      <c r="W7" s="54">
        <f>Sheet1!W86</f>
        <v>0</v>
      </c>
      <c r="X7" s="54">
        <f>Sheet1!X86</f>
        <v>0</v>
      </c>
      <c r="Y7" s="54">
        <f>Sheet1!Y86</f>
        <v>0</v>
      </c>
      <c r="Z7" s="54">
        <f>Sheet1!Z86</f>
        <v>200</v>
      </c>
      <c r="AA7" s="54">
        <f>Sheet1!AA86</f>
        <v>100</v>
      </c>
      <c r="AB7" s="54">
        <f>Sheet1!AB86</f>
        <v>0</v>
      </c>
      <c r="AC7" s="54">
        <f>Sheet1!AC86</f>
        <v>0</v>
      </c>
      <c r="AD7" s="54">
        <f>Sheet1!AD86</f>
        <v>0</v>
      </c>
    </row>
    <row r="8" spans="1:30" ht="30">
      <c r="A8" s="54">
        <f>Sheet1!A87</f>
        <v>85</v>
      </c>
      <c r="B8" s="54" t="str">
        <f>Sheet1!B87</f>
        <v>Upgradation of infrastructure of NSV under ACA/Phase-II</v>
      </c>
      <c r="C8" s="54" t="str">
        <f>Sheet1!C87</f>
        <v>PWD</v>
      </c>
      <c r="D8" s="54">
        <f>Sheet1!D87</f>
        <v>43</v>
      </c>
      <c r="E8" s="54">
        <f>Sheet1!E87</f>
        <v>21</v>
      </c>
      <c r="F8" s="54">
        <f>Sheet1!F87</f>
        <v>19</v>
      </c>
      <c r="G8" s="54">
        <f>Sheet1!G87</f>
        <v>3</v>
      </c>
      <c r="H8" s="54">
        <f>Sheet1!H87</f>
        <v>263.76</v>
      </c>
      <c r="I8" s="54">
        <f>Sheet1!I87</f>
        <v>300</v>
      </c>
      <c r="J8" s="54">
        <f>Sheet1!J87</f>
        <v>300</v>
      </c>
      <c r="K8" s="54" t="str">
        <f>Sheet1!K87</f>
        <v>Brownfield</v>
      </c>
      <c r="L8" s="54">
        <f>Sheet1!L87</f>
        <v>100</v>
      </c>
      <c r="M8" s="54" t="str">
        <f>Sheet1!M87</f>
        <v xml:space="preserve">SCA </v>
      </c>
      <c r="N8" s="54" t="str">
        <f>Sheet1!N87</f>
        <v>2012-13</v>
      </c>
      <c r="O8" s="54">
        <f>Sheet1!O87</f>
        <v>100</v>
      </c>
      <c r="P8" s="54">
        <f>Sheet1!P87</f>
        <v>0</v>
      </c>
      <c r="Q8" s="54">
        <f>Sheet1!Q87</f>
        <v>100</v>
      </c>
      <c r="R8" s="54">
        <f>Sheet1!R87</f>
        <v>100</v>
      </c>
      <c r="S8" s="54">
        <f>Sheet1!S87</f>
        <v>100</v>
      </c>
      <c r="T8" s="54">
        <f>Sheet1!T87</f>
        <v>100</v>
      </c>
      <c r="U8" s="54" t="str">
        <f>Sheet1!U87</f>
        <v>Work Completed.</v>
      </c>
      <c r="V8" s="54">
        <f>Sheet1!V87</f>
        <v>0</v>
      </c>
      <c r="W8" s="54">
        <f>Sheet1!W87</f>
        <v>0</v>
      </c>
      <c r="X8" s="54">
        <f>Sheet1!X87</f>
        <v>0</v>
      </c>
      <c r="Y8" s="54">
        <f>Sheet1!Y87</f>
        <v>0</v>
      </c>
      <c r="Z8" s="54">
        <f>Sheet1!Z87</f>
        <v>0</v>
      </c>
      <c r="AA8" s="54">
        <f>Sheet1!AA87</f>
        <v>0</v>
      </c>
      <c r="AB8" s="54">
        <f>Sheet1!AB87</f>
        <v>0</v>
      </c>
      <c r="AC8" s="54">
        <f>Sheet1!AC87</f>
        <v>0</v>
      </c>
      <c r="AD8" s="54">
        <f>Sheet1!AD87</f>
        <v>0</v>
      </c>
    </row>
    <row r="9" spans="1:30" ht="45">
      <c r="A9" s="54">
        <f>Sheet1!A88</f>
        <v>86</v>
      </c>
      <c r="B9" s="54" t="str">
        <f>Sheet1!B88</f>
        <v>Earth filling at the back side water bodies at NSV and Construction of boundary wall.</v>
      </c>
      <c r="C9" s="54" t="str">
        <f>Sheet1!C88</f>
        <v>PWD</v>
      </c>
      <c r="D9" s="54" t="str">
        <f>Sheet1!D88</f>
        <v>NA</v>
      </c>
      <c r="E9" s="54" t="str">
        <f>Sheet1!E88</f>
        <v>NA</v>
      </c>
      <c r="F9" s="54" t="str">
        <f>Sheet1!F88</f>
        <v>NA</v>
      </c>
      <c r="G9" s="54" t="str">
        <f>Sheet1!G88</f>
        <v>NA</v>
      </c>
      <c r="H9" s="54">
        <f>Sheet1!H88</f>
        <v>50</v>
      </c>
      <c r="I9" s="54">
        <f>Sheet1!I88</f>
        <v>25</v>
      </c>
      <c r="J9" s="54">
        <f>Sheet1!J88</f>
        <v>25</v>
      </c>
      <c r="K9" s="54" t="str">
        <f>Sheet1!K88</f>
        <v>Brownfield</v>
      </c>
      <c r="L9" s="54">
        <f>Sheet1!L88</f>
        <v>25</v>
      </c>
      <c r="M9" s="54" t="str">
        <f>Sheet1!M88</f>
        <v xml:space="preserve">SCA </v>
      </c>
      <c r="N9" s="54" t="str">
        <f>Sheet1!N88</f>
        <v>2013-14</v>
      </c>
      <c r="O9" s="54">
        <f>Sheet1!O88</f>
        <v>25</v>
      </c>
      <c r="P9" s="54">
        <f>Sheet1!P88</f>
        <v>0</v>
      </c>
      <c r="Q9" s="54">
        <f>Sheet1!Q88</f>
        <v>25</v>
      </c>
      <c r="R9" s="54">
        <f>Sheet1!R88</f>
        <v>25</v>
      </c>
      <c r="S9" s="54">
        <f>Sheet1!S88</f>
        <v>25</v>
      </c>
      <c r="T9" s="54">
        <f>Sheet1!T88</f>
        <v>25</v>
      </c>
      <c r="U9" s="54" t="str">
        <f>Sheet1!U88</f>
        <v>Work Almost Completed.</v>
      </c>
      <c r="V9" s="54">
        <f>Sheet1!V88</f>
        <v>0</v>
      </c>
      <c r="W9" s="54">
        <f>Sheet1!W88</f>
        <v>0</v>
      </c>
      <c r="X9" s="54">
        <f>Sheet1!X88</f>
        <v>0</v>
      </c>
      <c r="Y9" s="54">
        <f>Sheet1!Y88</f>
        <v>0</v>
      </c>
      <c r="Z9" s="54">
        <f>Sheet1!Z88</f>
        <v>0</v>
      </c>
      <c r="AA9" s="54">
        <f>Sheet1!AA88</f>
        <v>0</v>
      </c>
      <c r="AB9" s="54">
        <f>Sheet1!AB88</f>
        <v>0</v>
      </c>
      <c r="AC9" s="54">
        <f>Sheet1!AC88</f>
        <v>0</v>
      </c>
      <c r="AD9" s="54">
        <f>Sheet1!AD88</f>
        <v>0</v>
      </c>
    </row>
    <row r="10" spans="1:30" ht="105">
      <c r="A10" s="54">
        <f>Sheet1!A89</f>
        <v>87</v>
      </c>
      <c r="B10" s="54" t="str">
        <f>Sheet1!B89</f>
        <v>Upgradation of infrastructure of NSV etc. Dev. Playground with drainage facilities and installation of one befitting entrance gate at mid section, Construction of storm water drainage.</v>
      </c>
      <c r="C10" s="54" t="str">
        <f>Sheet1!C89</f>
        <v>PWD</v>
      </c>
      <c r="D10" s="54" t="str">
        <f>Sheet1!D89</f>
        <v>NA</v>
      </c>
      <c r="E10" s="54" t="str">
        <f>Sheet1!E89</f>
        <v>NA</v>
      </c>
      <c r="F10" s="54" t="str">
        <f>Sheet1!F89</f>
        <v>NA</v>
      </c>
      <c r="G10" s="54" t="str">
        <f>Sheet1!G89</f>
        <v>NA</v>
      </c>
      <c r="H10" s="54">
        <f>Sheet1!H89</f>
        <v>233</v>
      </c>
      <c r="I10" s="54">
        <f>Sheet1!I89</f>
        <v>233</v>
      </c>
      <c r="J10" s="54">
        <f>Sheet1!J89</f>
        <v>233</v>
      </c>
      <c r="K10" s="54" t="str">
        <f>Sheet1!K89</f>
        <v>Brownfield</v>
      </c>
      <c r="L10" s="54">
        <f>Sheet1!L89</f>
        <v>233</v>
      </c>
      <c r="M10" s="54" t="str">
        <f>Sheet1!M89</f>
        <v xml:space="preserve">SDS </v>
      </c>
      <c r="N10" s="54" t="str">
        <f>Sheet1!N89</f>
        <v>2015-16</v>
      </c>
      <c r="O10" s="54">
        <f>Sheet1!O89</f>
        <v>233</v>
      </c>
      <c r="P10" s="54">
        <f>Sheet1!P89</f>
        <v>0</v>
      </c>
      <c r="Q10" s="54">
        <f>Sheet1!Q89</f>
        <v>233</v>
      </c>
      <c r="R10" s="54">
        <f>Sheet1!R89</f>
        <v>233</v>
      </c>
      <c r="S10" s="54">
        <f>Sheet1!S89</f>
        <v>233</v>
      </c>
      <c r="T10" s="54">
        <f>Sheet1!T89</f>
        <v>233</v>
      </c>
      <c r="U10" s="54" t="str">
        <f>Sheet1!U89</f>
        <v>3nos. Work order issued. Earth work in field in progress. Other works not yet started.</v>
      </c>
      <c r="V10" s="54">
        <f>Sheet1!V89</f>
        <v>0</v>
      </c>
      <c r="W10" s="54">
        <f>Sheet1!W89</f>
        <v>0</v>
      </c>
      <c r="X10" s="54">
        <f>Sheet1!X89</f>
        <v>0</v>
      </c>
      <c r="Y10" s="54">
        <f>Sheet1!Y89</f>
        <v>0</v>
      </c>
      <c r="Z10" s="54">
        <f>Sheet1!Z89</f>
        <v>0</v>
      </c>
      <c r="AA10" s="54">
        <f>Sheet1!AA89</f>
        <v>0</v>
      </c>
      <c r="AB10" s="54">
        <f>Sheet1!AB89</f>
        <v>0</v>
      </c>
      <c r="AC10" s="54">
        <f>Sheet1!AC89</f>
        <v>0</v>
      </c>
      <c r="AD10" s="54">
        <f>Sheet1!AD89</f>
        <v>0</v>
      </c>
    </row>
    <row r="11" spans="1:30" ht="90">
      <c r="A11" s="54">
        <f>Sheet1!A90</f>
        <v>88</v>
      </c>
      <c r="B11" s="54" t="str">
        <f>Sheet1!B90</f>
        <v>Upgradation of Infrastructure of boundary wall, site development &amp; internal road with dranage system of Shishu Bihar School, Agartala, West Tripura</v>
      </c>
      <c r="C11" s="54" t="str">
        <f>Sheet1!C90</f>
        <v>PWD</v>
      </c>
      <c r="D11" s="54" t="str">
        <f>Sheet1!D90</f>
        <v>NA</v>
      </c>
      <c r="E11" s="54" t="str">
        <f>Sheet1!E90</f>
        <v>NA</v>
      </c>
      <c r="F11" s="54" t="str">
        <f>Sheet1!F90</f>
        <v>NA</v>
      </c>
      <c r="G11" s="54" t="str">
        <f>Sheet1!G90</f>
        <v>NA</v>
      </c>
      <c r="H11" s="54">
        <f>Sheet1!H90</f>
        <v>100</v>
      </c>
      <c r="I11" s="54">
        <f>Sheet1!I90</f>
        <v>100</v>
      </c>
      <c r="J11" s="54">
        <f>Sheet1!J90</f>
        <v>100</v>
      </c>
      <c r="K11" s="54" t="str">
        <f>Sheet1!K90</f>
        <v>Brownfield</v>
      </c>
      <c r="L11" s="54">
        <f>Sheet1!L90</f>
        <v>100</v>
      </c>
      <c r="M11" s="54" t="str">
        <f>Sheet1!M90</f>
        <v>SPA</v>
      </c>
      <c r="N11" s="54" t="str">
        <f>Sheet1!N90</f>
        <v>2013-14</v>
      </c>
      <c r="O11" s="54">
        <f>Sheet1!O90</f>
        <v>90</v>
      </c>
      <c r="P11" s="54">
        <f>Sheet1!P90</f>
        <v>12</v>
      </c>
      <c r="Q11" s="54">
        <f>Sheet1!Q90</f>
        <v>78</v>
      </c>
      <c r="R11" s="54">
        <f>Sheet1!R90</f>
        <v>0</v>
      </c>
      <c r="S11" s="54">
        <f>Sheet1!S90</f>
        <v>78</v>
      </c>
      <c r="T11" s="54">
        <f>Sheet1!T90</f>
        <v>50</v>
      </c>
      <c r="U11" s="54" t="str">
        <f>Sheet1!U90</f>
        <v>Completed</v>
      </c>
      <c r="V11" s="54">
        <f>Sheet1!V90</f>
        <v>0</v>
      </c>
      <c r="W11" s="54">
        <f>Sheet1!W90</f>
        <v>0</v>
      </c>
      <c r="X11" s="54">
        <f>Sheet1!X90</f>
        <v>28</v>
      </c>
      <c r="Y11" s="54">
        <f>Sheet1!Y90</f>
        <v>0</v>
      </c>
      <c r="Z11" s="54">
        <f>Sheet1!Z90</f>
        <v>0</v>
      </c>
      <c r="AA11" s="54">
        <f>Sheet1!AA90</f>
        <v>12</v>
      </c>
      <c r="AB11" s="54">
        <f>Sheet1!AB90</f>
        <v>0</v>
      </c>
      <c r="AC11" s="54">
        <f>Sheet1!AC90</f>
        <v>0</v>
      </c>
      <c r="AD11" s="54">
        <f>Sheet1!AD90</f>
        <v>0</v>
      </c>
    </row>
    <row r="12" spans="1:30" ht="30">
      <c r="A12" s="54">
        <f>Sheet1!A91</f>
        <v>89</v>
      </c>
      <c r="B12" s="54" t="str">
        <f>Sheet1!B91</f>
        <v>Baghan H.S. School,  North Tripura</v>
      </c>
      <c r="C12" s="54" t="str">
        <f>Sheet1!C91</f>
        <v>PWD</v>
      </c>
      <c r="D12" s="54">
        <f>Sheet1!D91</f>
        <v>25</v>
      </c>
      <c r="E12" s="54">
        <f>Sheet1!E91</f>
        <v>10</v>
      </c>
      <c r="F12" s="54">
        <f>Sheet1!F91</f>
        <v>33</v>
      </c>
      <c r="G12" s="54">
        <f>Sheet1!G91</f>
        <v>-18</v>
      </c>
      <c r="H12" s="54">
        <f>Sheet1!H91</f>
        <v>500</v>
      </c>
      <c r="I12" s="54">
        <f>Sheet1!I91</f>
        <v>100</v>
      </c>
      <c r="J12" s="54">
        <f>Sheet1!J91</f>
        <v>100</v>
      </c>
      <c r="K12" s="54" t="str">
        <f>Sheet1!K91</f>
        <v>Brownfield</v>
      </c>
      <c r="L12" s="54">
        <f>Sheet1!L91</f>
        <v>100</v>
      </c>
      <c r="M12" s="54" t="str">
        <f>Sheet1!M91</f>
        <v xml:space="preserve">SPA </v>
      </c>
      <c r="N12" s="54" t="str">
        <f>Sheet1!N91</f>
        <v>2013-14</v>
      </c>
      <c r="O12" s="54">
        <f>Sheet1!O91</f>
        <v>90</v>
      </c>
      <c r="P12" s="54">
        <f>Sheet1!P91</f>
        <v>0</v>
      </c>
      <c r="Q12" s="54">
        <f>Sheet1!Q91</f>
        <v>90</v>
      </c>
      <c r="R12" s="54">
        <f>Sheet1!R91</f>
        <v>0</v>
      </c>
      <c r="S12" s="54">
        <f>Sheet1!S91</f>
        <v>90</v>
      </c>
      <c r="T12" s="54">
        <f>Sheet1!T91</f>
        <v>90</v>
      </c>
      <c r="U12" s="54" t="str">
        <f>Sheet1!U91</f>
        <v>DNIT under preperation by PWD</v>
      </c>
      <c r="V12" s="54">
        <f>Sheet1!V91</f>
        <v>0</v>
      </c>
      <c r="W12" s="54">
        <f>Sheet1!W91</f>
        <v>0</v>
      </c>
      <c r="X12" s="54">
        <f>Sheet1!X91</f>
        <v>0</v>
      </c>
      <c r="Y12" s="54">
        <f>Sheet1!Y91</f>
        <v>0</v>
      </c>
      <c r="Z12" s="54">
        <f>Sheet1!Z91</f>
        <v>0</v>
      </c>
      <c r="AA12" s="54">
        <f>Sheet1!AA91</f>
        <v>0</v>
      </c>
      <c r="AB12" s="54">
        <f>Sheet1!AB91</f>
        <v>0</v>
      </c>
      <c r="AC12" s="54">
        <f>Sheet1!AC91</f>
        <v>0</v>
      </c>
      <c r="AD12" s="54">
        <f>Sheet1!AD91</f>
        <v>0</v>
      </c>
    </row>
    <row r="13" spans="1:30" ht="30">
      <c r="A13" s="54">
        <f>Sheet1!A92</f>
        <v>90</v>
      </c>
      <c r="B13" s="54" t="str">
        <f>Sheet1!B92</f>
        <v>Baghan H.S. School,  North Tripura</v>
      </c>
      <c r="C13" s="54" t="str">
        <f>Sheet1!C92</f>
        <v>PWD</v>
      </c>
      <c r="D13" s="54">
        <f>Sheet1!D92</f>
        <v>25</v>
      </c>
      <c r="E13" s="54">
        <f>Sheet1!E92</f>
        <v>10</v>
      </c>
      <c r="F13" s="54">
        <f>Sheet1!F92</f>
        <v>33</v>
      </c>
      <c r="G13" s="54">
        <f>Sheet1!G92</f>
        <v>-18</v>
      </c>
      <c r="H13" s="54">
        <f>Sheet1!H92</f>
        <v>0</v>
      </c>
      <c r="I13" s="54">
        <f>Sheet1!I92</f>
        <v>0</v>
      </c>
      <c r="J13" s="54">
        <f>Sheet1!J92</f>
        <v>0</v>
      </c>
      <c r="K13" s="54" t="str">
        <f>Sheet1!K92</f>
        <v>Brownfield</v>
      </c>
      <c r="L13" s="54">
        <f>Sheet1!L92</f>
        <v>400</v>
      </c>
      <c r="M13" s="54" t="str">
        <f>Sheet1!M92</f>
        <v>Niti Aayog</v>
      </c>
      <c r="N13" s="54" t="str">
        <f>Sheet1!N92</f>
        <v>2015-16</v>
      </c>
      <c r="O13" s="54">
        <f>Sheet1!O92</f>
        <v>100</v>
      </c>
      <c r="P13" s="54">
        <f>Sheet1!P92</f>
        <v>100</v>
      </c>
      <c r="Q13" s="54">
        <f>Sheet1!Q92</f>
        <v>0</v>
      </c>
      <c r="R13" s="54">
        <f>Sheet1!R92</f>
        <v>0</v>
      </c>
      <c r="S13" s="54">
        <f>Sheet1!S92</f>
        <v>0</v>
      </c>
      <c r="T13" s="54">
        <f>Sheet1!T92</f>
        <v>0</v>
      </c>
      <c r="U13" s="54" t="str">
        <f>Sheet1!U92</f>
        <v>DNIT under preperation by PWD</v>
      </c>
      <c r="V13" s="54">
        <f>Sheet1!V92</f>
        <v>0</v>
      </c>
      <c r="W13" s="54">
        <f>Sheet1!W92</f>
        <v>0</v>
      </c>
      <c r="X13" s="54">
        <f>Sheet1!X92</f>
        <v>0</v>
      </c>
      <c r="Y13" s="54">
        <f>Sheet1!Y92</f>
        <v>0</v>
      </c>
      <c r="Z13" s="54">
        <f>Sheet1!Z92</f>
        <v>0</v>
      </c>
      <c r="AA13" s="54">
        <f>Sheet1!AA92</f>
        <v>0</v>
      </c>
      <c r="AB13" s="54">
        <f>Sheet1!AB92</f>
        <v>100</v>
      </c>
      <c r="AC13" s="54">
        <f>Sheet1!AC92</f>
        <v>0</v>
      </c>
      <c r="AD13" s="54">
        <f>Sheet1!AD92</f>
        <v>0</v>
      </c>
    </row>
    <row r="14" spans="1:30" ht="30">
      <c r="A14" s="54">
        <f>Sheet1!A93</f>
        <v>91</v>
      </c>
      <c r="B14" s="54" t="str">
        <f>Sheet1!B93</f>
        <v>Dharmanagar Girls H.S. School,  North Tripura</v>
      </c>
      <c r="C14" s="54" t="str">
        <f>Sheet1!C93</f>
        <v>PWD</v>
      </c>
      <c r="D14" s="54">
        <f>Sheet1!D93</f>
        <v>25</v>
      </c>
      <c r="E14" s="54">
        <f>Sheet1!E93</f>
        <v>28</v>
      </c>
      <c r="F14" s="54">
        <f>Sheet1!F93</f>
        <v>0</v>
      </c>
      <c r="G14" s="54">
        <f>Sheet1!G93</f>
        <v>11</v>
      </c>
      <c r="H14" s="54">
        <f>Sheet1!H93</f>
        <v>450</v>
      </c>
      <c r="I14" s="54">
        <f>Sheet1!I93</f>
        <v>450</v>
      </c>
      <c r="J14" s="54">
        <f>Sheet1!J93</f>
        <v>450</v>
      </c>
      <c r="K14" s="54" t="str">
        <f>Sheet1!K93</f>
        <v>Brownfield</v>
      </c>
      <c r="L14" s="54">
        <f>Sheet1!L93</f>
        <v>213</v>
      </c>
      <c r="M14" s="54" t="str">
        <f>Sheet1!M93</f>
        <v>SPA</v>
      </c>
      <c r="N14" s="54" t="str">
        <f>Sheet1!N93</f>
        <v>2006-07</v>
      </c>
      <c r="O14" s="54">
        <f>Sheet1!O93</f>
        <v>191.7</v>
      </c>
      <c r="P14" s="54">
        <f>Sheet1!P93</f>
        <v>0</v>
      </c>
      <c r="Q14" s="54">
        <f>Sheet1!Q93</f>
        <v>191.7</v>
      </c>
      <c r="R14" s="54">
        <f>Sheet1!R93</f>
        <v>0</v>
      </c>
      <c r="S14" s="54">
        <f>Sheet1!S93</f>
        <v>191.7</v>
      </c>
      <c r="T14" s="54">
        <f>Sheet1!T93</f>
        <v>175</v>
      </c>
      <c r="U14" s="54" t="str">
        <f>Sheet1!U93</f>
        <v>Completed</v>
      </c>
      <c r="V14" s="54">
        <f>Sheet1!V93</f>
        <v>0</v>
      </c>
      <c r="W14" s="54">
        <f>Sheet1!W93</f>
        <v>0</v>
      </c>
      <c r="X14" s="54">
        <f>Sheet1!X93</f>
        <v>16.699999999999989</v>
      </c>
      <c r="Y14" s="54">
        <f>Sheet1!Y93</f>
        <v>0</v>
      </c>
      <c r="Z14" s="54">
        <f>Sheet1!Z93</f>
        <v>0</v>
      </c>
      <c r="AA14" s="54">
        <f>Sheet1!AA93</f>
        <v>0</v>
      </c>
      <c r="AB14" s="54">
        <f>Sheet1!AB93</f>
        <v>0</v>
      </c>
      <c r="AC14" s="54">
        <f>Sheet1!AC93</f>
        <v>0</v>
      </c>
      <c r="AD14" s="54">
        <f>Sheet1!AD93</f>
        <v>0</v>
      </c>
    </row>
    <row r="15" spans="1:30" ht="30">
      <c r="A15" s="54">
        <f>Sheet1!A94</f>
        <v>92</v>
      </c>
      <c r="B15" s="54" t="str">
        <f>Sheet1!B94</f>
        <v>Dharmanagar Girls H.S. School,  North Tripura (PhaseII)</v>
      </c>
      <c r="C15" s="54" t="str">
        <f>Sheet1!C94</f>
        <v>PWD</v>
      </c>
      <c r="D15" s="54">
        <f>Sheet1!D94</f>
        <v>39</v>
      </c>
      <c r="E15" s="54">
        <f>Sheet1!E94</f>
        <v>28</v>
      </c>
      <c r="F15" s="54">
        <f>Sheet1!F94</f>
        <v>0</v>
      </c>
      <c r="G15" s="54">
        <f>Sheet1!G94</f>
        <v>11</v>
      </c>
      <c r="H15" s="54">
        <f>Sheet1!H94</f>
        <v>0</v>
      </c>
      <c r="I15" s="54">
        <f>Sheet1!I94</f>
        <v>0</v>
      </c>
      <c r="J15" s="54">
        <f>Sheet1!J94</f>
        <v>0</v>
      </c>
      <c r="K15" s="54" t="str">
        <f>Sheet1!K94</f>
        <v>Brownfield</v>
      </c>
      <c r="L15" s="54">
        <f>Sheet1!L94</f>
        <v>450</v>
      </c>
      <c r="M15" s="54" t="str">
        <f>Sheet1!M94</f>
        <v xml:space="preserve">SPA </v>
      </c>
      <c r="N15" s="54" t="str">
        <f>Sheet1!N94</f>
        <v>2012-13</v>
      </c>
      <c r="O15" s="54">
        <f>Sheet1!O94</f>
        <v>450</v>
      </c>
      <c r="P15" s="54">
        <f>Sheet1!P94</f>
        <v>0</v>
      </c>
      <c r="Q15" s="54">
        <f>Sheet1!Q94</f>
        <v>450</v>
      </c>
      <c r="R15" s="54">
        <f>Sheet1!R94</f>
        <v>0</v>
      </c>
      <c r="S15" s="54">
        <f>Sheet1!S94</f>
        <v>405</v>
      </c>
      <c r="T15" s="54">
        <f>Sheet1!T94</f>
        <v>298.19</v>
      </c>
      <c r="U15" s="54" t="str">
        <f>Sheet1!U94</f>
        <v>Completed</v>
      </c>
      <c r="V15" s="54">
        <f>Sheet1!V94</f>
        <v>0</v>
      </c>
      <c r="W15" s="54">
        <f>Sheet1!W94</f>
        <v>0</v>
      </c>
      <c r="X15" s="54">
        <f>Sheet1!X94</f>
        <v>151.81</v>
      </c>
      <c r="Y15" s="54">
        <f>Sheet1!Y94</f>
        <v>0</v>
      </c>
      <c r="Z15" s="54">
        <f>Sheet1!Z94</f>
        <v>0</v>
      </c>
      <c r="AA15" s="54">
        <f>Sheet1!AA94</f>
        <v>0</v>
      </c>
      <c r="AB15" s="54">
        <f>Sheet1!AB94</f>
        <v>0</v>
      </c>
      <c r="AC15" s="54">
        <f>Sheet1!AC94</f>
        <v>0</v>
      </c>
      <c r="AD15" s="54">
        <f>Sheet1!AD94</f>
        <v>0</v>
      </c>
    </row>
    <row r="16" spans="1:30" ht="30">
      <c r="A16" s="54">
        <f>Sheet1!A95</f>
        <v>93</v>
      </c>
      <c r="B16" s="54" t="str">
        <f>Sheet1!B95</f>
        <v xml:space="preserve">Dharmanagar Boys  H.S. School,(BBI)(Phase II)  </v>
      </c>
      <c r="C16" s="54" t="str">
        <f>Sheet1!C95</f>
        <v>PWD</v>
      </c>
      <c r="D16" s="54">
        <f>Sheet1!D95</f>
        <v>39</v>
      </c>
      <c r="E16" s="54">
        <f>Sheet1!E95</f>
        <v>28</v>
      </c>
      <c r="F16" s="54">
        <f>Sheet1!F95</f>
        <v>0</v>
      </c>
      <c r="G16" s="54">
        <f>Sheet1!G95</f>
        <v>11</v>
      </c>
      <c r="H16" s="54">
        <f>Sheet1!H95</f>
        <v>248</v>
      </c>
      <c r="I16" s="54">
        <f>Sheet1!I95</f>
        <v>248</v>
      </c>
      <c r="J16" s="54">
        <f>Sheet1!J95</f>
        <v>248</v>
      </c>
      <c r="K16" s="54" t="str">
        <f>Sheet1!K95</f>
        <v>Brownfield</v>
      </c>
      <c r="L16" s="54">
        <f>Sheet1!L95</f>
        <v>248</v>
      </c>
      <c r="M16" s="54" t="str">
        <f>Sheet1!M95</f>
        <v>SPA</v>
      </c>
      <c r="N16" s="54" t="str">
        <f>Sheet1!N95</f>
        <v>2007-08</v>
      </c>
      <c r="O16" s="54">
        <f>Sheet1!O95</f>
        <v>223.2</v>
      </c>
      <c r="P16" s="54">
        <f>Sheet1!P95</f>
        <v>0</v>
      </c>
      <c r="Q16" s="54">
        <f>Sheet1!Q95</f>
        <v>223.2</v>
      </c>
      <c r="R16" s="54">
        <f>Sheet1!R95</f>
        <v>0</v>
      </c>
      <c r="S16" s="54">
        <f>Sheet1!S95</f>
        <v>223.2</v>
      </c>
      <c r="T16" s="54">
        <f>Sheet1!T95</f>
        <v>188.64</v>
      </c>
      <c r="U16" s="54" t="str">
        <f>Sheet1!U95</f>
        <v>Completed</v>
      </c>
      <c r="V16" s="54">
        <f>Sheet1!V95</f>
        <v>0</v>
      </c>
      <c r="W16" s="54">
        <f>Sheet1!W95</f>
        <v>0</v>
      </c>
      <c r="X16" s="54">
        <f>Sheet1!X95</f>
        <v>34.56</v>
      </c>
      <c r="Y16" s="54">
        <f>Sheet1!Y95</f>
        <v>0</v>
      </c>
      <c r="Z16" s="54">
        <f>Sheet1!Z95</f>
        <v>0</v>
      </c>
      <c r="AA16" s="54">
        <f>Sheet1!AA95</f>
        <v>0</v>
      </c>
      <c r="AB16" s="54">
        <f>Sheet1!AB95</f>
        <v>0</v>
      </c>
      <c r="AC16" s="54">
        <f>Sheet1!AC95</f>
        <v>0</v>
      </c>
      <c r="AD16" s="54">
        <f>Sheet1!AD95</f>
        <v>0</v>
      </c>
    </row>
    <row r="17" spans="1:30" ht="30">
      <c r="A17" s="54">
        <f>Sheet1!A96</f>
        <v>94</v>
      </c>
      <c r="B17" s="54" t="str">
        <f>Sheet1!B96</f>
        <v>Kanchanpur H.S. School,  North Tripura</v>
      </c>
      <c r="C17" s="54" t="str">
        <f>Sheet1!C96</f>
        <v>PWD</v>
      </c>
      <c r="D17" s="54">
        <f>Sheet1!D96</f>
        <v>34</v>
      </c>
      <c r="E17" s="54">
        <f>Sheet1!E96</f>
        <v>32</v>
      </c>
      <c r="F17" s="54">
        <f>Sheet1!F96</f>
        <v>0</v>
      </c>
      <c r="G17" s="54">
        <f>Sheet1!G96</f>
        <v>2</v>
      </c>
      <c r="H17" s="54">
        <f>Sheet1!H96</f>
        <v>400</v>
      </c>
      <c r="I17" s="54">
        <f>Sheet1!I96</f>
        <v>400</v>
      </c>
      <c r="J17" s="54">
        <f>Sheet1!J96</f>
        <v>400</v>
      </c>
      <c r="K17" s="54" t="str">
        <f>Sheet1!K96</f>
        <v>Brownfield</v>
      </c>
      <c r="L17" s="54">
        <f>Sheet1!L96</f>
        <v>400</v>
      </c>
      <c r="M17" s="54" t="str">
        <f>Sheet1!M96</f>
        <v xml:space="preserve">SPA </v>
      </c>
      <c r="N17" s="54" t="str">
        <f>Sheet1!N96</f>
        <v>2008-09</v>
      </c>
      <c r="O17" s="54">
        <f>Sheet1!O96</f>
        <v>360</v>
      </c>
      <c r="P17" s="54">
        <f>Sheet1!P96</f>
        <v>0</v>
      </c>
      <c r="Q17" s="54">
        <f>Sheet1!Q96</f>
        <v>59.8</v>
      </c>
      <c r="R17" s="54">
        <f>Sheet1!R96</f>
        <v>0</v>
      </c>
      <c r="S17" s="54">
        <f>Sheet1!S96</f>
        <v>360</v>
      </c>
      <c r="T17" s="54">
        <f>Sheet1!T96</f>
        <v>59.8</v>
      </c>
      <c r="U17" s="54" t="str">
        <f>Sheet1!U96</f>
        <v>Completed</v>
      </c>
      <c r="V17" s="54">
        <f>Sheet1!V96</f>
        <v>300.2</v>
      </c>
      <c r="W17" s="54">
        <f>Sheet1!W96</f>
        <v>300.2</v>
      </c>
      <c r="X17" s="54">
        <f>Sheet1!X96</f>
        <v>0</v>
      </c>
      <c r="Y17" s="54">
        <f>Sheet1!Y96</f>
        <v>0</v>
      </c>
      <c r="Z17" s="54">
        <f>Sheet1!Z96</f>
        <v>0</v>
      </c>
      <c r="AA17" s="54">
        <f>Sheet1!AA96</f>
        <v>0</v>
      </c>
      <c r="AB17" s="54">
        <f>Sheet1!AB96</f>
        <v>0</v>
      </c>
      <c r="AC17" s="54">
        <f>Sheet1!AC96</f>
        <v>0</v>
      </c>
      <c r="AD17" s="54">
        <f>Sheet1!AD96</f>
        <v>0</v>
      </c>
    </row>
    <row r="18" spans="1:30" ht="60">
      <c r="A18" s="54">
        <f>Sheet1!A97</f>
        <v>95</v>
      </c>
      <c r="B18" s="54" t="str">
        <f>Sheet1!B97</f>
        <v>Chawmanu H.S. School,  Dhalai Tripura</v>
      </c>
      <c r="C18" s="54" t="str">
        <f>Sheet1!C97</f>
        <v>PWD</v>
      </c>
      <c r="D18" s="54">
        <f>Sheet1!D97</f>
        <v>37</v>
      </c>
      <c r="E18" s="54">
        <f>Sheet1!E97</f>
        <v>10</v>
      </c>
      <c r="F18" s="54">
        <f>Sheet1!F97</f>
        <v>8</v>
      </c>
      <c r="G18" s="54">
        <f>Sheet1!G97</f>
        <v>19</v>
      </c>
      <c r="H18" s="54">
        <f>Sheet1!H97</f>
        <v>600</v>
      </c>
      <c r="I18" s="54">
        <f>Sheet1!I97</f>
        <v>222.35</v>
      </c>
      <c r="J18" s="54">
        <f>Sheet1!J97</f>
        <v>45</v>
      </c>
      <c r="K18" s="54" t="str">
        <f>Sheet1!K97</f>
        <v>Brownfield</v>
      </c>
      <c r="L18" s="54">
        <f>Sheet1!L97</f>
        <v>90</v>
      </c>
      <c r="M18" s="54" t="str">
        <f>Sheet1!M97</f>
        <v xml:space="preserve">SPA </v>
      </c>
      <c r="N18" s="54" t="str">
        <f>Sheet1!N97</f>
        <v>2013-14</v>
      </c>
      <c r="O18" s="54">
        <f>Sheet1!O97</f>
        <v>45</v>
      </c>
      <c r="P18" s="54">
        <f>Sheet1!P97</f>
        <v>0</v>
      </c>
      <c r="Q18" s="54">
        <f>Sheet1!Q97</f>
        <v>45</v>
      </c>
      <c r="R18" s="54">
        <f>Sheet1!R97</f>
        <v>0</v>
      </c>
      <c r="S18" s="54">
        <f>Sheet1!S97</f>
        <v>0</v>
      </c>
      <c r="T18" s="54">
        <f>Sheet1!T97</f>
        <v>0</v>
      </c>
      <c r="U18" s="54" t="str">
        <f>Sheet1!U97</f>
        <v>Work order issued, existing structure demolished,foundation work started</v>
      </c>
      <c r="V18" s="54">
        <f>Sheet1!V97</f>
        <v>0</v>
      </c>
      <c r="W18" s="54">
        <f>Sheet1!W97</f>
        <v>0</v>
      </c>
      <c r="X18" s="54">
        <f>Sheet1!X97</f>
        <v>45</v>
      </c>
      <c r="Y18" s="54">
        <f>Sheet1!Y97</f>
        <v>0</v>
      </c>
      <c r="Z18" s="54">
        <f>Sheet1!Z97</f>
        <v>0</v>
      </c>
      <c r="AA18" s="54">
        <f>Sheet1!AA97</f>
        <v>0</v>
      </c>
      <c r="AB18" s="54">
        <f>Sheet1!AB97</f>
        <v>0</v>
      </c>
      <c r="AC18" s="54">
        <f>Sheet1!AC97</f>
        <v>0</v>
      </c>
      <c r="AD18" s="54">
        <f>Sheet1!AD97</f>
        <v>0</v>
      </c>
    </row>
    <row r="19" spans="1:30" ht="60">
      <c r="A19" s="54">
        <f>Sheet1!A98</f>
        <v>96</v>
      </c>
      <c r="B19" s="54" t="str">
        <f>Sheet1!B98</f>
        <v>Chawmanu H.S. School,  Dhalai Tripura</v>
      </c>
      <c r="C19" s="54" t="str">
        <f>Sheet1!C98</f>
        <v>PWD</v>
      </c>
      <c r="D19" s="54">
        <f>Sheet1!D98</f>
        <v>37</v>
      </c>
      <c r="E19" s="54">
        <f>Sheet1!E98</f>
        <v>10</v>
      </c>
      <c r="F19" s="54">
        <f>Sheet1!F98</f>
        <v>8</v>
      </c>
      <c r="G19" s="54">
        <f>Sheet1!G98</f>
        <v>19</v>
      </c>
      <c r="H19" s="54">
        <f>Sheet1!H98</f>
        <v>0</v>
      </c>
      <c r="I19" s="54">
        <f>Sheet1!I98</f>
        <v>500</v>
      </c>
      <c r="J19" s="54">
        <f>Sheet1!J98</f>
        <v>150</v>
      </c>
      <c r="K19" s="54" t="str">
        <f>Sheet1!K98</f>
        <v>Brownfield</v>
      </c>
      <c r="L19" s="54">
        <f>Sheet1!L98</f>
        <v>500</v>
      </c>
      <c r="M19" s="54" t="str">
        <f>Sheet1!M98</f>
        <v>Niti Aayog</v>
      </c>
      <c r="N19" s="54" t="str">
        <f>Sheet1!N98</f>
        <v>2015-16</v>
      </c>
      <c r="O19" s="54">
        <f>Sheet1!O98</f>
        <v>150</v>
      </c>
      <c r="P19" s="54">
        <f>Sheet1!P98</f>
        <v>150</v>
      </c>
      <c r="Q19" s="54">
        <f>Sheet1!Q98</f>
        <v>0</v>
      </c>
      <c r="R19" s="54">
        <f>Sheet1!R98</f>
        <v>0</v>
      </c>
      <c r="S19" s="54">
        <f>Sheet1!S98</f>
        <v>0</v>
      </c>
      <c r="T19" s="54">
        <f>Sheet1!T98</f>
        <v>0</v>
      </c>
      <c r="U19" s="54" t="str">
        <f>Sheet1!U98</f>
        <v>Work order issued, existing structure demolished,foundation work started</v>
      </c>
      <c r="V19" s="54">
        <f>Sheet1!V98</f>
        <v>0</v>
      </c>
      <c r="W19" s="54">
        <f>Sheet1!W98</f>
        <v>0</v>
      </c>
      <c r="X19" s="54">
        <f>Sheet1!X98</f>
        <v>0</v>
      </c>
      <c r="Y19" s="54">
        <f>Sheet1!Y98</f>
        <v>0</v>
      </c>
      <c r="Z19" s="54">
        <f>Sheet1!Z98</f>
        <v>0</v>
      </c>
      <c r="AA19" s="54">
        <f>Sheet1!AA98</f>
        <v>0</v>
      </c>
      <c r="AB19" s="54">
        <f>Sheet1!AB98</f>
        <v>150</v>
      </c>
      <c r="AC19" s="54">
        <f>Sheet1!AC98</f>
        <v>0</v>
      </c>
      <c r="AD19" s="54">
        <f>Sheet1!AD98</f>
        <v>0</v>
      </c>
    </row>
    <row r="20" spans="1:30" ht="30">
      <c r="A20" s="54">
        <f>Sheet1!A99</f>
        <v>97</v>
      </c>
      <c r="B20" s="54" t="str">
        <f>Sheet1!B99</f>
        <v>Anandabazar H.S. School,  North Tripura</v>
      </c>
      <c r="C20" s="54" t="str">
        <f>Sheet1!C99</f>
        <v>PWD</v>
      </c>
      <c r="D20" s="54">
        <f>Sheet1!D99</f>
        <v>31</v>
      </c>
      <c r="E20" s="54">
        <f>Sheet1!E99</f>
        <v>10</v>
      </c>
      <c r="F20" s="54">
        <f>Sheet1!F99</f>
        <v>27</v>
      </c>
      <c r="G20" s="54">
        <f>Sheet1!G99</f>
        <v>-6</v>
      </c>
      <c r="H20" s="54">
        <f>Sheet1!H99</f>
        <v>720</v>
      </c>
      <c r="I20" s="54">
        <f>Sheet1!I99</f>
        <v>720</v>
      </c>
      <c r="J20" s="54">
        <f>Sheet1!J99</f>
        <v>90</v>
      </c>
      <c r="K20" s="54" t="str">
        <f>Sheet1!K99</f>
        <v>Brownfield</v>
      </c>
      <c r="L20" s="54">
        <f>Sheet1!L99</f>
        <v>100</v>
      </c>
      <c r="M20" s="54" t="str">
        <f>Sheet1!M99</f>
        <v xml:space="preserve">SPA </v>
      </c>
      <c r="N20" s="54" t="str">
        <f>Sheet1!N99</f>
        <v>2013-14</v>
      </c>
      <c r="O20" s="54">
        <f>Sheet1!O99</f>
        <v>90</v>
      </c>
      <c r="P20" s="54">
        <f>Sheet1!P99</f>
        <v>0</v>
      </c>
      <c r="Q20" s="54">
        <f>Sheet1!Q99</f>
        <v>90</v>
      </c>
      <c r="R20" s="54">
        <f>Sheet1!R99</f>
        <v>0</v>
      </c>
      <c r="S20" s="54">
        <f>Sheet1!S99</f>
        <v>90</v>
      </c>
      <c r="T20" s="54">
        <f>Sheet1!T99</f>
        <v>90</v>
      </c>
      <c r="U20" s="54" t="str">
        <f>Sheet1!U99</f>
        <v>Tender under scrutiny</v>
      </c>
      <c r="V20" s="54">
        <f>Sheet1!V99</f>
        <v>0</v>
      </c>
      <c r="W20" s="54">
        <f>Sheet1!W99</f>
        <v>0</v>
      </c>
      <c r="X20" s="54">
        <f>Sheet1!X99</f>
        <v>0</v>
      </c>
      <c r="Y20" s="54">
        <f>Sheet1!Y99</f>
        <v>0</v>
      </c>
      <c r="Z20" s="54">
        <f>Sheet1!Z99</f>
        <v>0</v>
      </c>
      <c r="AA20" s="54">
        <f>Sheet1!AA99</f>
        <v>0</v>
      </c>
      <c r="AB20" s="54">
        <f>Sheet1!AB99</f>
        <v>0</v>
      </c>
      <c r="AC20" s="54">
        <f>Sheet1!AC99</f>
        <v>0</v>
      </c>
      <c r="AD20" s="54">
        <f>Sheet1!AD99</f>
        <v>0</v>
      </c>
    </row>
    <row r="21" spans="1:30" ht="30">
      <c r="A21" s="54">
        <f>Sheet1!A100</f>
        <v>98</v>
      </c>
      <c r="B21" s="54" t="str">
        <f>Sheet1!B100</f>
        <v>Anandabazar H.S. School,  North Tripura</v>
      </c>
      <c r="C21" s="54" t="str">
        <f>Sheet1!C100</f>
        <v>PWD</v>
      </c>
      <c r="D21" s="54">
        <f>Sheet1!D100</f>
        <v>31</v>
      </c>
      <c r="E21" s="54">
        <f>Sheet1!E100</f>
        <v>10</v>
      </c>
      <c r="F21" s="54">
        <f>Sheet1!F100</f>
        <v>27</v>
      </c>
      <c r="G21" s="54">
        <f>Sheet1!G100</f>
        <v>-6</v>
      </c>
      <c r="H21" s="54">
        <f>Sheet1!H100</f>
        <v>0</v>
      </c>
      <c r="I21" s="54">
        <f>Sheet1!I100</f>
        <v>0</v>
      </c>
      <c r="J21" s="54">
        <f>Sheet1!J100</f>
        <v>0</v>
      </c>
      <c r="K21" s="54" t="str">
        <f>Sheet1!K100</f>
        <v>Brownfield</v>
      </c>
      <c r="L21" s="54">
        <f>Sheet1!L100</f>
        <v>100</v>
      </c>
      <c r="M21" s="54" t="str">
        <f>Sheet1!M100</f>
        <v xml:space="preserve">SCA </v>
      </c>
      <c r="N21" s="54" t="str">
        <f>Sheet1!N100</f>
        <v>2014-15</v>
      </c>
      <c r="O21" s="54">
        <f>Sheet1!O100</f>
        <v>100</v>
      </c>
      <c r="P21" s="54">
        <f>Sheet1!P100</f>
        <v>0</v>
      </c>
      <c r="Q21" s="54">
        <f>Sheet1!Q100</f>
        <v>100</v>
      </c>
      <c r="R21" s="54">
        <f>Sheet1!R100</f>
        <v>0</v>
      </c>
      <c r="S21" s="54">
        <f>Sheet1!S100</f>
        <v>0</v>
      </c>
      <c r="T21" s="54">
        <f>Sheet1!T100</f>
        <v>0</v>
      </c>
      <c r="U21" s="54" t="str">
        <f>Sheet1!U100</f>
        <v>Tender under scrutiny</v>
      </c>
      <c r="V21" s="54">
        <f>Sheet1!V100</f>
        <v>0</v>
      </c>
      <c r="W21" s="54">
        <f>Sheet1!W100</f>
        <v>0</v>
      </c>
      <c r="X21" s="54">
        <f>Sheet1!X100</f>
        <v>100</v>
      </c>
      <c r="Y21" s="54">
        <f>Sheet1!Y100</f>
        <v>0</v>
      </c>
      <c r="Z21" s="54">
        <f>Sheet1!Z100</f>
        <v>0</v>
      </c>
      <c r="AA21" s="54">
        <f>Sheet1!AA100</f>
        <v>0</v>
      </c>
      <c r="AB21" s="54">
        <f>Sheet1!AB100</f>
        <v>0</v>
      </c>
      <c r="AC21" s="54">
        <f>Sheet1!AC100</f>
        <v>0</v>
      </c>
      <c r="AD21" s="54">
        <f>Sheet1!AD100</f>
        <v>0</v>
      </c>
    </row>
    <row r="22" spans="1:30" ht="30">
      <c r="A22" s="54">
        <f>Sheet1!A101</f>
        <v>99</v>
      </c>
      <c r="B22" s="54" t="str">
        <f>Sheet1!B101</f>
        <v>Srirampur Suryamani M. H.S. School,  Unakoti Tripura</v>
      </c>
      <c r="C22" s="54" t="str">
        <f>Sheet1!C101</f>
        <v>PWD</v>
      </c>
      <c r="D22" s="54">
        <f>Sheet1!D101</f>
        <v>32</v>
      </c>
      <c r="E22" s="54">
        <f>Sheet1!E101</f>
        <v>6</v>
      </c>
      <c r="F22" s="54">
        <f>Sheet1!F101</f>
        <v>16</v>
      </c>
      <c r="G22" s="54">
        <f>Sheet1!G101</f>
        <v>10</v>
      </c>
      <c r="H22" s="54">
        <f>Sheet1!H101</f>
        <v>438</v>
      </c>
      <c r="I22" s="54">
        <f>Sheet1!I101</f>
        <v>300</v>
      </c>
      <c r="J22" s="54">
        <f>Sheet1!J101</f>
        <v>300</v>
      </c>
      <c r="K22" s="54" t="str">
        <f>Sheet1!K101</f>
        <v>brownfield</v>
      </c>
      <c r="L22" s="54">
        <f>Sheet1!L101</f>
        <v>300</v>
      </c>
      <c r="M22" s="54" t="str">
        <f>Sheet1!M101</f>
        <v xml:space="preserve">SDS </v>
      </c>
      <c r="N22" s="54" t="str">
        <f>Sheet1!N101</f>
        <v>2015-16</v>
      </c>
      <c r="O22" s="54">
        <f>Sheet1!O101</f>
        <v>300</v>
      </c>
      <c r="P22" s="54">
        <f>Sheet1!P101</f>
        <v>300</v>
      </c>
      <c r="Q22" s="54">
        <f>Sheet1!Q101</f>
        <v>0</v>
      </c>
      <c r="R22" s="54">
        <f>Sheet1!R101</f>
        <v>262.25</v>
      </c>
      <c r="S22" s="54">
        <f>Sheet1!S101</f>
        <v>0</v>
      </c>
      <c r="T22" s="54">
        <f>Sheet1!T101</f>
        <v>0</v>
      </c>
      <c r="U22" s="54" t="str">
        <f>Sheet1!U101</f>
        <v>Work order issued.</v>
      </c>
      <c r="V22" s="54">
        <f>Sheet1!V101</f>
        <v>0</v>
      </c>
      <c r="W22" s="54">
        <f>Sheet1!W101</f>
        <v>0</v>
      </c>
      <c r="X22" s="54">
        <f>Sheet1!X101</f>
        <v>0</v>
      </c>
      <c r="Y22" s="54">
        <f>Sheet1!Y101</f>
        <v>200</v>
      </c>
      <c r="Z22" s="54">
        <f>Sheet1!Z101</f>
        <v>100</v>
      </c>
      <c r="AA22" s="54">
        <f>Sheet1!AA101</f>
        <v>0</v>
      </c>
      <c r="AB22" s="54">
        <f>Sheet1!AB101</f>
        <v>0</v>
      </c>
      <c r="AC22" s="54">
        <f>Sheet1!AC101</f>
        <v>0</v>
      </c>
      <c r="AD22" s="54">
        <f>Sheet1!AD101</f>
        <v>0</v>
      </c>
    </row>
    <row r="23" spans="1:30" ht="45">
      <c r="A23" s="54">
        <f>Sheet1!A102</f>
        <v>100</v>
      </c>
      <c r="B23" s="54" t="str">
        <f>Sheet1!B102</f>
        <v>Taibandal H.S. School,  Shipahijala Tripura</v>
      </c>
      <c r="C23" s="54" t="str">
        <f>Sheet1!C102</f>
        <v>PWD</v>
      </c>
      <c r="D23" s="54">
        <f>Sheet1!D102</f>
        <v>27</v>
      </c>
      <c r="E23" s="54">
        <f>Sheet1!E102</f>
        <v>0</v>
      </c>
      <c r="F23" s="54">
        <f>Sheet1!F102</f>
        <v>27</v>
      </c>
      <c r="G23" s="54">
        <f>Sheet1!G102</f>
        <v>0</v>
      </c>
      <c r="H23" s="54">
        <f>Sheet1!H102</f>
        <v>853</v>
      </c>
      <c r="I23" s="54">
        <f>Sheet1!I102</f>
        <v>853</v>
      </c>
      <c r="J23" s="54">
        <f>Sheet1!J102</f>
        <v>853</v>
      </c>
      <c r="K23" s="54" t="str">
        <f>Sheet1!K102</f>
        <v>Partly brownfield</v>
      </c>
      <c r="L23" s="54">
        <f>Sheet1!L102</f>
        <v>853</v>
      </c>
      <c r="M23" s="54" t="str">
        <f>Sheet1!M102</f>
        <v xml:space="preserve">SPA </v>
      </c>
      <c r="N23" s="54" t="str">
        <f>Sheet1!N102</f>
        <v>2014-15</v>
      </c>
      <c r="O23" s="54">
        <f>Sheet1!O102</f>
        <v>300</v>
      </c>
      <c r="P23" s="54">
        <f>Sheet1!P102</f>
        <v>0</v>
      </c>
      <c r="Q23" s="54">
        <f>Sheet1!Q102</f>
        <v>300</v>
      </c>
      <c r="R23" s="54">
        <f>Sheet1!R102</f>
        <v>496.09</v>
      </c>
      <c r="S23" s="54">
        <f>Sheet1!S102</f>
        <v>300</v>
      </c>
      <c r="T23" s="54">
        <f>Sheet1!T102</f>
        <v>300</v>
      </c>
      <c r="U23" s="54" t="str">
        <f>Sheet1!U102</f>
        <v>Work raised upto lintel level.</v>
      </c>
      <c r="V23" s="54">
        <f>Sheet1!V102</f>
        <v>0</v>
      </c>
      <c r="W23" s="54">
        <f>Sheet1!W102</f>
        <v>0</v>
      </c>
      <c r="X23" s="54">
        <f>Sheet1!X102</f>
        <v>0</v>
      </c>
      <c r="Y23" s="54">
        <f>Sheet1!Y102</f>
        <v>0</v>
      </c>
      <c r="Z23" s="54">
        <f>Sheet1!Z102</f>
        <v>0</v>
      </c>
      <c r="AA23" s="54">
        <f>Sheet1!AA102</f>
        <v>0</v>
      </c>
      <c r="AB23" s="54">
        <f>Sheet1!AB102</f>
        <v>0</v>
      </c>
      <c r="AC23" s="54">
        <f>Sheet1!AC102</f>
        <v>0</v>
      </c>
      <c r="AD23" s="54">
        <f>Sheet1!AD102</f>
        <v>0</v>
      </c>
    </row>
    <row r="24" spans="1:30" ht="45">
      <c r="A24" s="54">
        <f>Sheet1!A103</f>
        <v>101</v>
      </c>
      <c r="B24" s="54" t="str">
        <f>Sheet1!B103</f>
        <v>Taibandal H.S. School,  Shipahijala Tripura</v>
      </c>
      <c r="C24" s="54" t="str">
        <f>Sheet1!C103</f>
        <v>PWD</v>
      </c>
      <c r="D24" s="54">
        <f>Sheet1!D103</f>
        <v>27</v>
      </c>
      <c r="E24" s="54">
        <f>Sheet1!E103</f>
        <v>0</v>
      </c>
      <c r="F24" s="54">
        <f>Sheet1!F103</f>
        <v>27</v>
      </c>
      <c r="G24" s="54">
        <f>Sheet1!G103</f>
        <v>0</v>
      </c>
      <c r="H24" s="54">
        <f>Sheet1!H103</f>
        <v>0</v>
      </c>
      <c r="I24" s="54">
        <f>Sheet1!I103</f>
        <v>0</v>
      </c>
      <c r="J24" s="54">
        <f>Sheet1!J103</f>
        <v>0</v>
      </c>
      <c r="K24" s="54" t="str">
        <f>Sheet1!K103</f>
        <v>Partly brownfield</v>
      </c>
      <c r="L24" s="54">
        <f>Sheet1!L103</f>
        <v>300</v>
      </c>
      <c r="M24" s="54" t="str">
        <f>Sheet1!M103</f>
        <v>Niti Aayog</v>
      </c>
      <c r="N24" s="54" t="str">
        <f>Sheet1!N103</f>
        <v>2015-16</v>
      </c>
      <c r="O24" s="54">
        <f>Sheet1!O103</f>
        <v>150</v>
      </c>
      <c r="P24" s="54">
        <f>Sheet1!P103</f>
        <v>150</v>
      </c>
      <c r="Q24" s="54">
        <f>Sheet1!Q103</f>
        <v>0</v>
      </c>
      <c r="R24" s="54">
        <f>Sheet1!R103</f>
        <v>0</v>
      </c>
      <c r="S24" s="54">
        <f>Sheet1!S103</f>
        <v>0</v>
      </c>
      <c r="T24" s="54">
        <f>Sheet1!T103</f>
        <v>0</v>
      </c>
      <c r="U24" s="54" t="str">
        <f>Sheet1!U103</f>
        <v>Work raised upto lintel level.</v>
      </c>
      <c r="V24" s="54">
        <f>Sheet1!V103</f>
        <v>0</v>
      </c>
      <c r="W24" s="54">
        <f>Sheet1!W103</f>
        <v>0</v>
      </c>
      <c r="X24" s="54">
        <f>Sheet1!X103</f>
        <v>0</v>
      </c>
      <c r="Y24" s="54">
        <f>Sheet1!Y103</f>
        <v>0</v>
      </c>
      <c r="Z24" s="54">
        <f>Sheet1!Z103</f>
        <v>0</v>
      </c>
      <c r="AA24" s="54">
        <f>Sheet1!AA103</f>
        <v>0</v>
      </c>
      <c r="AB24" s="54">
        <f>Sheet1!AB103</f>
        <v>150</v>
      </c>
      <c r="AC24" s="54">
        <f>Sheet1!AC103</f>
        <v>0</v>
      </c>
      <c r="AD24" s="54">
        <f>Sheet1!AD103</f>
        <v>0</v>
      </c>
    </row>
    <row r="25" spans="1:30" ht="45">
      <c r="A25" s="54">
        <f>Sheet1!A104</f>
        <v>102</v>
      </c>
      <c r="B25" s="54" t="str">
        <f>Sheet1!B104</f>
        <v xml:space="preserve">Up gradation of infrastructure of Taibandal H.S School under Sepahijala District </v>
      </c>
      <c r="C25" s="54" t="str">
        <f>Sheet1!C104</f>
        <v>PWD</v>
      </c>
      <c r="D25" s="54">
        <f>Sheet1!D104</f>
        <v>27</v>
      </c>
      <c r="E25" s="54">
        <f>Sheet1!E104</f>
        <v>0</v>
      </c>
      <c r="F25" s="54">
        <f>Sheet1!F104</f>
        <v>27</v>
      </c>
      <c r="G25" s="54">
        <f>Sheet1!G104</f>
        <v>0</v>
      </c>
      <c r="H25" s="54">
        <f>Sheet1!H104</f>
        <v>0</v>
      </c>
      <c r="I25" s="54">
        <f>Sheet1!I104</f>
        <v>0</v>
      </c>
      <c r="J25" s="54">
        <f>Sheet1!J104</f>
        <v>0</v>
      </c>
      <c r="K25" s="54" t="str">
        <f>Sheet1!K104</f>
        <v>Partly brownfield</v>
      </c>
      <c r="L25" s="54">
        <f>Sheet1!L104</f>
        <v>200</v>
      </c>
      <c r="M25" s="54" t="str">
        <f>Sheet1!M104</f>
        <v>SPA</v>
      </c>
      <c r="N25" s="54" t="str">
        <f>Sheet1!N104</f>
        <v>2013-14</v>
      </c>
      <c r="O25" s="54">
        <f>Sheet1!O104</f>
        <v>200</v>
      </c>
      <c r="P25" s="54">
        <f>Sheet1!P104</f>
        <v>0</v>
      </c>
      <c r="Q25" s="54">
        <f>Sheet1!Q104</f>
        <v>200</v>
      </c>
      <c r="R25" s="54">
        <f>Sheet1!R104</f>
        <v>0</v>
      </c>
      <c r="S25" s="54">
        <f>Sheet1!S104</f>
        <v>180</v>
      </c>
      <c r="T25" s="54">
        <f>Sheet1!T104</f>
        <v>180</v>
      </c>
      <c r="U25" s="54" t="str">
        <f>Sheet1!U104</f>
        <v>Work raised upto lintel level.</v>
      </c>
      <c r="V25" s="54">
        <f>Sheet1!V104</f>
        <v>0</v>
      </c>
      <c r="W25" s="54">
        <f>Sheet1!W104</f>
        <v>0</v>
      </c>
      <c r="X25" s="54">
        <f>Sheet1!X104</f>
        <v>20</v>
      </c>
      <c r="Y25" s="54">
        <f>Sheet1!Y104</f>
        <v>0</v>
      </c>
      <c r="Z25" s="54">
        <f>Sheet1!Z104</f>
        <v>0</v>
      </c>
      <c r="AA25" s="54">
        <f>Sheet1!AA104</f>
        <v>0</v>
      </c>
      <c r="AB25" s="54">
        <f>Sheet1!AB104</f>
        <v>0</v>
      </c>
      <c r="AC25" s="54">
        <f>Sheet1!AC104</f>
        <v>0</v>
      </c>
      <c r="AD25" s="54">
        <f>Sheet1!AD104</f>
        <v>0</v>
      </c>
    </row>
    <row r="26" spans="1:30" ht="45">
      <c r="A26" s="54">
        <f>Sheet1!A105</f>
        <v>103</v>
      </c>
      <c r="B26" s="54" t="str">
        <f>Sheet1!B105</f>
        <v>Kathalia H.S. School,  Shipahijala Tripura</v>
      </c>
      <c r="C26" s="54" t="str">
        <f>Sheet1!C105</f>
        <v>PWD</v>
      </c>
      <c r="D26" s="54">
        <f>Sheet1!D105</f>
        <v>29</v>
      </c>
      <c r="E26" s="54">
        <f>Sheet1!E105</f>
        <v>29</v>
      </c>
      <c r="F26" s="54">
        <f>Sheet1!F105</f>
        <v>0</v>
      </c>
      <c r="G26" s="54">
        <f>Sheet1!G105</f>
        <v>0</v>
      </c>
      <c r="H26" s="54">
        <f>Sheet1!H105</f>
        <v>553</v>
      </c>
      <c r="I26" s="54">
        <f>Sheet1!I105</f>
        <v>553</v>
      </c>
      <c r="J26" s="54">
        <f>Sheet1!J105</f>
        <v>553</v>
      </c>
      <c r="K26" s="54" t="str">
        <f>Sheet1!K105</f>
        <v>brownfield</v>
      </c>
      <c r="L26" s="54">
        <f>Sheet1!L105</f>
        <v>100</v>
      </c>
      <c r="M26" s="54" t="str">
        <f>Sheet1!M105</f>
        <v xml:space="preserve">SCA </v>
      </c>
      <c r="N26" s="54" t="str">
        <f>Sheet1!N105</f>
        <v>2012-13</v>
      </c>
      <c r="O26" s="54">
        <f>Sheet1!O105</f>
        <v>100</v>
      </c>
      <c r="P26" s="54">
        <f>Sheet1!P105</f>
        <v>0</v>
      </c>
      <c r="Q26" s="54">
        <f>Sheet1!Q105</f>
        <v>0</v>
      </c>
      <c r="R26" s="54">
        <f>Sheet1!R105</f>
        <v>0</v>
      </c>
      <c r="S26" s="54">
        <f>Sheet1!S105</f>
        <v>500</v>
      </c>
      <c r="T26" s="54">
        <f>Sheet1!T105</f>
        <v>0</v>
      </c>
      <c r="U26" s="54" t="str">
        <f>Sheet1!U105</f>
        <v>Structural work completed, finishing work is in progress.</v>
      </c>
      <c r="V26" s="54">
        <f>Sheet1!V105</f>
        <v>100</v>
      </c>
      <c r="W26" s="54">
        <f>Sheet1!W105</f>
        <v>100</v>
      </c>
      <c r="X26" s="54">
        <f>Sheet1!X105</f>
        <v>0</v>
      </c>
      <c r="Y26" s="54">
        <f>Sheet1!Y105</f>
        <v>0</v>
      </c>
      <c r="Z26" s="54">
        <f>Sheet1!Z105</f>
        <v>0</v>
      </c>
      <c r="AA26" s="54">
        <f>Sheet1!AA105</f>
        <v>0</v>
      </c>
      <c r="AB26" s="54">
        <f>Sheet1!AB105</f>
        <v>0</v>
      </c>
      <c r="AC26" s="54">
        <f>Sheet1!AC105</f>
        <v>0</v>
      </c>
      <c r="AD26" s="54">
        <f>Sheet1!AD105</f>
        <v>0</v>
      </c>
    </row>
    <row r="27" spans="1:30" ht="30">
      <c r="A27" s="54">
        <f>Sheet1!A106</f>
        <v>104</v>
      </c>
      <c r="B27" s="54" t="str">
        <f>Sheet1!B106</f>
        <v>Melaghar H.S. School,  Shipahijala Tripura</v>
      </c>
      <c r="C27" s="54" t="str">
        <f>Sheet1!C106</f>
        <v>PWD</v>
      </c>
      <c r="D27" s="54">
        <f>Sheet1!D106</f>
        <v>31</v>
      </c>
      <c r="E27" s="54">
        <f>Sheet1!E106</f>
        <v>34</v>
      </c>
      <c r="F27" s="54">
        <f>Sheet1!F106</f>
        <v>0</v>
      </c>
      <c r="G27" s="54">
        <f>Sheet1!G106</f>
        <v>-3</v>
      </c>
      <c r="H27" s="54">
        <f>Sheet1!H106</f>
        <v>816</v>
      </c>
      <c r="I27" s="54">
        <f>Sheet1!I106</f>
        <v>816</v>
      </c>
      <c r="J27" s="54">
        <f>Sheet1!J106</f>
        <v>816</v>
      </c>
      <c r="K27" s="54" t="str">
        <f>Sheet1!K106</f>
        <v>brownfield</v>
      </c>
      <c r="L27" s="54">
        <f>Sheet1!L106</f>
        <v>100</v>
      </c>
      <c r="M27" s="54" t="str">
        <f>Sheet1!M106</f>
        <v xml:space="preserve">SCA </v>
      </c>
      <c r="N27" s="54" t="str">
        <f>Sheet1!N106</f>
        <v>2012-13</v>
      </c>
      <c r="O27" s="54">
        <f>Sheet1!O106</f>
        <v>100</v>
      </c>
      <c r="P27" s="54">
        <f>Sheet1!P106</f>
        <v>0</v>
      </c>
      <c r="Q27" s="54">
        <f>Sheet1!Q106</f>
        <v>0</v>
      </c>
      <c r="R27" s="54">
        <f>Sheet1!R106</f>
        <v>0</v>
      </c>
      <c r="S27" s="54">
        <f>Sheet1!S106</f>
        <v>100</v>
      </c>
      <c r="T27" s="54">
        <f>Sheet1!T106</f>
        <v>0</v>
      </c>
      <c r="U27" s="54" t="str">
        <f>Sheet1!U106</f>
        <v>Completed</v>
      </c>
      <c r="V27" s="54">
        <f>Sheet1!V106</f>
        <v>100</v>
      </c>
      <c r="W27" s="54">
        <f>Sheet1!W106</f>
        <v>100</v>
      </c>
      <c r="X27" s="54">
        <f>Sheet1!X106</f>
        <v>0</v>
      </c>
      <c r="Y27" s="54">
        <f>Sheet1!Y106</f>
        <v>0</v>
      </c>
      <c r="Z27" s="54">
        <f>Sheet1!Z106</f>
        <v>0</v>
      </c>
      <c r="AA27" s="54">
        <f>Sheet1!AA106</f>
        <v>0</v>
      </c>
      <c r="AB27" s="54">
        <f>Sheet1!AB106</f>
        <v>0</v>
      </c>
      <c r="AC27" s="54">
        <f>Sheet1!AC106</f>
        <v>0</v>
      </c>
      <c r="AD27" s="54">
        <f>Sheet1!AD106</f>
        <v>0</v>
      </c>
    </row>
    <row r="28" spans="1:30" ht="30">
      <c r="A28" s="54">
        <f>Sheet1!A107</f>
        <v>105</v>
      </c>
      <c r="B28" s="54" t="str">
        <f>Sheet1!B107</f>
        <v>Melaghar H.S. School,  Shipahijala Tripura</v>
      </c>
      <c r="C28" s="54" t="str">
        <f>Sheet1!C107</f>
        <v>PWD</v>
      </c>
      <c r="D28" s="54">
        <f>Sheet1!D107</f>
        <v>31</v>
      </c>
      <c r="E28" s="54">
        <f>Sheet1!E107</f>
        <v>34</v>
      </c>
      <c r="F28" s="54">
        <f>Sheet1!F107</f>
        <v>0</v>
      </c>
      <c r="G28" s="54">
        <f>Sheet1!G107</f>
        <v>-3</v>
      </c>
      <c r="H28" s="54">
        <f>Sheet1!H107</f>
        <v>0</v>
      </c>
      <c r="I28" s="54">
        <f>Sheet1!I107</f>
        <v>0</v>
      </c>
      <c r="J28" s="54">
        <f>Sheet1!J107</f>
        <v>0</v>
      </c>
      <c r="K28" s="54" t="str">
        <f>Sheet1!K107</f>
        <v>brownfield</v>
      </c>
      <c r="L28" s="54">
        <f>Sheet1!L107</f>
        <v>300</v>
      </c>
      <c r="M28" s="54" t="str">
        <f>Sheet1!M107</f>
        <v xml:space="preserve">SPA </v>
      </c>
      <c r="N28" s="54" t="str">
        <f>Sheet1!N107</f>
        <v>2012-13</v>
      </c>
      <c r="O28" s="54">
        <f>Sheet1!O107</f>
        <v>290</v>
      </c>
      <c r="P28" s="54">
        <f>Sheet1!P107</f>
        <v>0</v>
      </c>
      <c r="Q28" s="54">
        <f>Sheet1!Q107</f>
        <v>290</v>
      </c>
      <c r="R28" s="54">
        <f>Sheet1!R107</f>
        <v>0</v>
      </c>
      <c r="S28" s="54">
        <f>Sheet1!S107</f>
        <v>300</v>
      </c>
      <c r="T28" s="54">
        <f>Sheet1!T107</f>
        <v>270</v>
      </c>
      <c r="U28" s="54" t="str">
        <f>Sheet1!U107</f>
        <v>Completed</v>
      </c>
      <c r="V28" s="54">
        <f>Sheet1!V107</f>
        <v>0</v>
      </c>
      <c r="W28" s="54">
        <f>Sheet1!W107</f>
        <v>0</v>
      </c>
      <c r="X28" s="54">
        <f>Sheet1!X107</f>
        <v>20</v>
      </c>
      <c r="Y28" s="54">
        <f>Sheet1!Y107</f>
        <v>0</v>
      </c>
      <c r="Z28" s="54">
        <f>Sheet1!Z107</f>
        <v>0</v>
      </c>
      <c r="AA28" s="54">
        <f>Sheet1!AA107</f>
        <v>0</v>
      </c>
      <c r="AB28" s="54">
        <f>Sheet1!AB107</f>
        <v>0</v>
      </c>
      <c r="AC28" s="54">
        <f>Sheet1!AC107</f>
        <v>0</v>
      </c>
      <c r="AD28" s="54">
        <f>Sheet1!AD107</f>
        <v>0</v>
      </c>
    </row>
    <row r="29" spans="1:30" ht="30">
      <c r="A29" s="54">
        <f>Sheet1!A108</f>
        <v>106</v>
      </c>
      <c r="B29" s="54" t="str">
        <f>Sheet1!B108</f>
        <v>Melaghar H.S. School,  Shipahijala Tripura</v>
      </c>
      <c r="C29" s="54" t="str">
        <f>Sheet1!C108</f>
        <v>PWD</v>
      </c>
      <c r="D29" s="54">
        <f>Sheet1!D108</f>
        <v>31</v>
      </c>
      <c r="E29" s="54">
        <f>Sheet1!E108</f>
        <v>34</v>
      </c>
      <c r="F29" s="54">
        <f>Sheet1!F108</f>
        <v>0</v>
      </c>
      <c r="G29" s="54">
        <f>Sheet1!G108</f>
        <v>-3</v>
      </c>
      <c r="H29" s="54">
        <f>Sheet1!H108</f>
        <v>0</v>
      </c>
      <c r="I29" s="54">
        <f>Sheet1!I108</f>
        <v>0</v>
      </c>
      <c r="J29" s="54">
        <f>Sheet1!J108</f>
        <v>0</v>
      </c>
      <c r="K29" s="54" t="str">
        <f>Sheet1!K108</f>
        <v>brownfield</v>
      </c>
      <c r="L29" s="54">
        <f>Sheet1!L108</f>
        <v>516</v>
      </c>
      <c r="M29" s="54" t="str">
        <f>Sheet1!M108</f>
        <v>Niti Aayog</v>
      </c>
      <c r="N29" s="54" t="str">
        <f>Sheet1!N108</f>
        <v>2015-16</v>
      </c>
      <c r="O29" s="54">
        <f>Sheet1!O108</f>
        <v>129</v>
      </c>
      <c r="P29" s="54">
        <f>Sheet1!P108</f>
        <v>129</v>
      </c>
      <c r="Q29" s="54">
        <f>Sheet1!Q108</f>
        <v>0</v>
      </c>
      <c r="R29" s="54">
        <f>Sheet1!R108</f>
        <v>0</v>
      </c>
      <c r="S29" s="54">
        <f>Sheet1!S108</f>
        <v>316</v>
      </c>
      <c r="T29" s="54">
        <f>Sheet1!T108</f>
        <v>0</v>
      </c>
      <c r="U29" s="54" t="str">
        <f>Sheet1!U108</f>
        <v>Completed</v>
      </c>
      <c r="V29" s="54">
        <f>Sheet1!V108</f>
        <v>0</v>
      </c>
      <c r="W29" s="54">
        <f>Sheet1!W108</f>
        <v>0</v>
      </c>
      <c r="X29" s="54">
        <f>Sheet1!X108</f>
        <v>0</v>
      </c>
      <c r="Y29" s="54">
        <f>Sheet1!Y108</f>
        <v>0</v>
      </c>
      <c r="Z29" s="54">
        <f>Sheet1!Z108</f>
        <v>0</v>
      </c>
      <c r="AA29" s="54">
        <f>Sheet1!AA108</f>
        <v>129</v>
      </c>
      <c r="AB29" s="54">
        <f>Sheet1!AB108</f>
        <v>0</v>
      </c>
      <c r="AC29" s="54">
        <f>Sheet1!AC108</f>
        <v>0</v>
      </c>
      <c r="AD29" s="54">
        <f>Sheet1!AD108</f>
        <v>0</v>
      </c>
    </row>
    <row r="30" spans="1:30" ht="30">
      <c r="A30" s="54">
        <f>Sheet1!A109</f>
        <v>107</v>
      </c>
      <c r="B30" s="54" t="str">
        <f>Sheet1!B109</f>
        <v>Sonamura Girls H.S. School,  Shipahijala Tripura (Phase I)</v>
      </c>
      <c r="C30" s="54" t="str">
        <f>Sheet1!C109</f>
        <v>PWD</v>
      </c>
      <c r="D30" s="54">
        <f>Sheet1!D109</f>
        <v>31</v>
      </c>
      <c r="E30" s="54">
        <f>Sheet1!E109</f>
        <v>0</v>
      </c>
      <c r="F30" s="54">
        <f>Sheet1!F109</f>
        <v>25</v>
      </c>
      <c r="G30" s="54">
        <f>Sheet1!G109</f>
        <v>11</v>
      </c>
      <c r="H30" s="54">
        <f>Sheet1!H109</f>
        <v>504</v>
      </c>
      <c r="I30" s="54">
        <f>Sheet1!I109</f>
        <v>504</v>
      </c>
      <c r="J30" s="54">
        <f>Sheet1!J109</f>
        <v>504</v>
      </c>
      <c r="K30" s="54" t="str">
        <f>Sheet1!K109</f>
        <v>brownfield</v>
      </c>
      <c r="L30" s="54">
        <f>Sheet1!L109</f>
        <v>504</v>
      </c>
      <c r="M30" s="54" t="str">
        <f>Sheet1!M109</f>
        <v>SPA</v>
      </c>
      <c r="N30" s="54" t="str">
        <f>Sheet1!N109</f>
        <v>2007-08</v>
      </c>
      <c r="O30" s="54">
        <f>Sheet1!O109</f>
        <v>453.6</v>
      </c>
      <c r="P30" s="54">
        <f>Sheet1!P109</f>
        <v>0</v>
      </c>
      <c r="Q30" s="54">
        <f>Sheet1!Q109</f>
        <v>453.6</v>
      </c>
      <c r="R30" s="54">
        <f>Sheet1!R109</f>
        <v>0</v>
      </c>
      <c r="S30" s="54">
        <f>Sheet1!S109</f>
        <v>453.6</v>
      </c>
      <c r="T30" s="54">
        <f>Sheet1!T109</f>
        <v>250</v>
      </c>
      <c r="U30" s="54" t="str">
        <f>Sheet1!U109</f>
        <v>Completed</v>
      </c>
      <c r="V30" s="54">
        <f>Sheet1!V109</f>
        <v>0</v>
      </c>
      <c r="W30" s="54">
        <f>Sheet1!W109</f>
        <v>0</v>
      </c>
      <c r="X30" s="54">
        <f>Sheet1!X109</f>
        <v>203.60000000000002</v>
      </c>
      <c r="Y30" s="54">
        <f>Sheet1!Y109</f>
        <v>0</v>
      </c>
      <c r="Z30" s="54">
        <f>Sheet1!Z109</f>
        <v>0</v>
      </c>
      <c r="AA30" s="54">
        <f>Sheet1!AA109</f>
        <v>0</v>
      </c>
      <c r="AB30" s="54">
        <f>Sheet1!AB109</f>
        <v>0</v>
      </c>
      <c r="AC30" s="54">
        <f>Sheet1!AC109</f>
        <v>0</v>
      </c>
      <c r="AD30" s="54">
        <f>Sheet1!AD109</f>
        <v>0</v>
      </c>
    </row>
    <row r="31" spans="1:30" ht="30">
      <c r="A31" s="54">
        <f>Sheet1!A110</f>
        <v>108</v>
      </c>
      <c r="B31" s="54" t="str">
        <f>Sheet1!B110</f>
        <v>Sonamura Girls H.S. School,  Shipahijala Tripura (Phase II)</v>
      </c>
      <c r="C31" s="54" t="str">
        <f>Sheet1!C110</f>
        <v>PWD</v>
      </c>
      <c r="D31" s="54">
        <f>Sheet1!D110</f>
        <v>36</v>
      </c>
      <c r="E31" s="54">
        <f>Sheet1!E110</f>
        <v>0</v>
      </c>
      <c r="F31" s="54">
        <f>Sheet1!F110</f>
        <v>25</v>
      </c>
      <c r="G31" s="54">
        <f>Sheet1!G110</f>
        <v>11</v>
      </c>
      <c r="H31" s="54">
        <f>Sheet1!H110</f>
        <v>50</v>
      </c>
      <c r="I31" s="54">
        <f>Sheet1!I110</f>
        <v>50</v>
      </c>
      <c r="J31" s="54">
        <f>Sheet1!J110</f>
        <v>50</v>
      </c>
      <c r="K31" s="54" t="str">
        <f>Sheet1!K110</f>
        <v>brownfield</v>
      </c>
      <c r="L31" s="54">
        <f>Sheet1!L110</f>
        <v>50</v>
      </c>
      <c r="M31" s="54" t="str">
        <f>Sheet1!M110</f>
        <v xml:space="preserve">SCA </v>
      </c>
      <c r="N31" s="54" t="str">
        <f>Sheet1!N110</f>
        <v>2012-13</v>
      </c>
      <c r="O31" s="54">
        <f>Sheet1!O110</f>
        <v>50</v>
      </c>
      <c r="P31" s="54">
        <f>Sheet1!P110</f>
        <v>0</v>
      </c>
      <c r="Q31" s="54">
        <f>Sheet1!Q110</f>
        <v>50</v>
      </c>
      <c r="R31" s="54">
        <f>Sheet1!R110</f>
        <v>170.53</v>
      </c>
      <c r="S31" s="54">
        <f>Sheet1!S110</f>
        <v>0</v>
      </c>
      <c r="T31" s="54">
        <f>Sheet1!T110</f>
        <v>0</v>
      </c>
      <c r="U31" s="54" t="str">
        <f>Sheet1!U110</f>
        <v>Structural work is in progress.</v>
      </c>
      <c r="V31" s="54">
        <f>Sheet1!V110</f>
        <v>0</v>
      </c>
      <c r="W31" s="54">
        <f>Sheet1!W110</f>
        <v>0</v>
      </c>
      <c r="X31" s="54">
        <f>Sheet1!X110</f>
        <v>50</v>
      </c>
      <c r="Y31" s="54">
        <f>Sheet1!Y110</f>
        <v>0</v>
      </c>
      <c r="Z31" s="54">
        <f>Sheet1!Z110</f>
        <v>0</v>
      </c>
      <c r="AA31" s="54">
        <f>Sheet1!AA110</f>
        <v>0</v>
      </c>
      <c r="AB31" s="54">
        <f>Sheet1!AB110</f>
        <v>0</v>
      </c>
      <c r="AC31" s="54">
        <f>Sheet1!AC110</f>
        <v>0</v>
      </c>
      <c r="AD31" s="54">
        <f>Sheet1!AD110</f>
        <v>0</v>
      </c>
    </row>
    <row r="32" spans="1:30" ht="30">
      <c r="A32" s="54">
        <f>Sheet1!A111</f>
        <v>109</v>
      </c>
      <c r="B32" s="54" t="str">
        <f>Sheet1!B111</f>
        <v>Sonamura Girls H.S. School,  Shipahijala Tripura(Phase III)</v>
      </c>
      <c r="C32" s="54" t="str">
        <f>Sheet1!C111</f>
        <v>PWD</v>
      </c>
      <c r="D32" s="54">
        <f>Sheet1!D111</f>
        <v>36</v>
      </c>
      <c r="E32" s="54">
        <f>Sheet1!E111</f>
        <v>0</v>
      </c>
      <c r="F32" s="54">
        <f>Sheet1!F111</f>
        <v>25</v>
      </c>
      <c r="G32" s="54">
        <f>Sheet1!G111</f>
        <v>11</v>
      </c>
      <c r="H32" s="54">
        <f>Sheet1!H111</f>
        <v>252</v>
      </c>
      <c r="I32" s="54">
        <f>Sheet1!I111</f>
        <v>252</v>
      </c>
      <c r="J32" s="54">
        <f>Sheet1!J111</f>
        <v>126</v>
      </c>
      <c r="K32" s="54" t="str">
        <f>Sheet1!K111</f>
        <v>brownfield</v>
      </c>
      <c r="L32" s="54">
        <f>Sheet1!L111</f>
        <v>252</v>
      </c>
      <c r="M32" s="54" t="str">
        <f>Sheet1!M111</f>
        <v xml:space="preserve">SCA </v>
      </c>
      <c r="N32" s="54" t="str">
        <f>Sheet1!N111</f>
        <v>2014-15</v>
      </c>
      <c r="O32" s="54">
        <f>Sheet1!O111</f>
        <v>126</v>
      </c>
      <c r="P32" s="54">
        <f>Sheet1!P111</f>
        <v>0</v>
      </c>
      <c r="Q32" s="54">
        <f>Sheet1!Q111</f>
        <v>126</v>
      </c>
      <c r="R32" s="54">
        <f>Sheet1!R111</f>
        <v>0</v>
      </c>
      <c r="S32" s="54">
        <f>Sheet1!S111</f>
        <v>126</v>
      </c>
      <c r="T32" s="54">
        <f>Sheet1!T111</f>
        <v>126</v>
      </c>
      <c r="U32" s="54" t="str">
        <f>Sheet1!U111</f>
        <v>Structural work is in progress.</v>
      </c>
      <c r="V32" s="54">
        <f>Sheet1!V111</f>
        <v>0</v>
      </c>
      <c r="W32" s="54">
        <f>Sheet1!W111</f>
        <v>0</v>
      </c>
      <c r="X32" s="54">
        <f>Sheet1!X111</f>
        <v>0</v>
      </c>
      <c r="Y32" s="54">
        <f>Sheet1!Y111</f>
        <v>0</v>
      </c>
      <c r="Z32" s="54">
        <f>Sheet1!Z111</f>
        <v>0</v>
      </c>
      <c r="AA32" s="54">
        <f>Sheet1!AA111</f>
        <v>0</v>
      </c>
      <c r="AB32" s="54">
        <f>Sheet1!AB111</f>
        <v>0</v>
      </c>
      <c r="AC32" s="54">
        <f>Sheet1!AC111</f>
        <v>0</v>
      </c>
      <c r="AD32" s="54">
        <f>Sheet1!AD111</f>
        <v>0</v>
      </c>
    </row>
    <row r="33" spans="1:30" ht="30">
      <c r="A33" s="54">
        <f>Sheet1!A112</f>
        <v>110</v>
      </c>
      <c r="B33" s="54" t="str">
        <f>Sheet1!B112</f>
        <v>Sonamura Girls H.S. School,  Shipahijala Tripura</v>
      </c>
      <c r="C33" s="54" t="str">
        <f>Sheet1!C112</f>
        <v>PWD</v>
      </c>
      <c r="D33" s="54">
        <f>Sheet1!D112</f>
        <v>36</v>
      </c>
      <c r="E33" s="54">
        <f>Sheet1!E112</f>
        <v>0</v>
      </c>
      <c r="F33" s="54">
        <f>Sheet1!F112</f>
        <v>25</v>
      </c>
      <c r="G33" s="54">
        <f>Sheet1!G112</f>
        <v>11</v>
      </c>
      <c r="H33" s="54">
        <f>Sheet1!H112</f>
        <v>100</v>
      </c>
      <c r="I33" s="54">
        <f>Sheet1!I112</f>
        <v>100</v>
      </c>
      <c r="J33" s="54">
        <f>Sheet1!J112</f>
        <v>100</v>
      </c>
      <c r="K33" s="54" t="str">
        <f>Sheet1!K112</f>
        <v>brownfield</v>
      </c>
      <c r="L33" s="54">
        <f>Sheet1!L112</f>
        <v>100</v>
      </c>
      <c r="M33" s="54" t="str">
        <f>Sheet1!M112</f>
        <v xml:space="preserve">SDS </v>
      </c>
      <c r="N33" s="54" t="str">
        <f>Sheet1!N112</f>
        <v>2015-16</v>
      </c>
      <c r="O33" s="54">
        <f>Sheet1!O112</f>
        <v>100</v>
      </c>
      <c r="P33" s="54">
        <f>Sheet1!P112</f>
        <v>100</v>
      </c>
      <c r="Q33" s="54">
        <f>Sheet1!Q112</f>
        <v>0</v>
      </c>
      <c r="R33" s="54">
        <f>Sheet1!R112</f>
        <v>0</v>
      </c>
      <c r="S33" s="54">
        <f>Sheet1!S112</f>
        <v>0</v>
      </c>
      <c r="T33" s="54">
        <f>Sheet1!T112</f>
        <v>0</v>
      </c>
      <c r="U33" s="54" t="str">
        <f>Sheet1!U112</f>
        <v>Structural work is in progress.</v>
      </c>
      <c r="V33" s="54">
        <f>Sheet1!V112</f>
        <v>0</v>
      </c>
      <c r="W33" s="54">
        <f>Sheet1!W112</f>
        <v>0</v>
      </c>
      <c r="X33" s="54">
        <f>Sheet1!X112</f>
        <v>0</v>
      </c>
      <c r="Y33" s="54">
        <f>Sheet1!Y112</f>
        <v>100</v>
      </c>
      <c r="Z33" s="54">
        <f>Sheet1!Z112</f>
        <v>0</v>
      </c>
      <c r="AA33" s="54">
        <f>Sheet1!AA112</f>
        <v>0</v>
      </c>
      <c r="AB33" s="54">
        <f>Sheet1!AB112</f>
        <v>0</v>
      </c>
      <c r="AC33" s="54">
        <f>Sheet1!AC112</f>
        <v>0</v>
      </c>
      <c r="AD33" s="54">
        <f>Sheet1!AD112</f>
        <v>0</v>
      </c>
    </row>
    <row r="34" spans="1:30" ht="30">
      <c r="A34" s="54">
        <f>Sheet1!A113</f>
        <v>111</v>
      </c>
      <c r="B34" s="54" t="str">
        <f>Sheet1!B113</f>
        <v>Bharat Sadar Para Class XII School,  Khowai Tripura</v>
      </c>
      <c r="C34" s="54" t="str">
        <f>Sheet1!C113</f>
        <v>PWD</v>
      </c>
      <c r="D34" s="54">
        <f>Sheet1!D113</f>
        <v>29</v>
      </c>
      <c r="E34" s="54">
        <f>Sheet1!E113</f>
        <v>0</v>
      </c>
      <c r="F34" s="54">
        <f>Sheet1!F113</f>
        <v>15</v>
      </c>
      <c r="G34" s="54">
        <f>Sheet1!G113</f>
        <v>14</v>
      </c>
      <c r="H34" s="54">
        <f>Sheet1!H113</f>
        <v>310</v>
      </c>
      <c r="I34" s="54">
        <f>Sheet1!I113</f>
        <v>300</v>
      </c>
      <c r="J34" s="54">
        <f>Sheet1!J113</f>
        <v>300</v>
      </c>
      <c r="K34" s="54" t="str">
        <f>Sheet1!K113</f>
        <v>brownfield</v>
      </c>
      <c r="L34" s="54">
        <f>Sheet1!L113</f>
        <v>300</v>
      </c>
      <c r="M34" s="54" t="str">
        <f>Sheet1!M113</f>
        <v xml:space="preserve">SDS </v>
      </c>
      <c r="N34" s="54" t="str">
        <f>Sheet1!N113</f>
        <v>2015-16</v>
      </c>
      <c r="O34" s="54">
        <f>Sheet1!O113</f>
        <v>300</v>
      </c>
      <c r="P34" s="54">
        <f>Sheet1!P113</f>
        <v>300</v>
      </c>
      <c r="Q34" s="54">
        <f>Sheet1!Q113</f>
        <v>0</v>
      </c>
      <c r="R34" s="54">
        <f>Sheet1!R113</f>
        <v>0</v>
      </c>
      <c r="S34" s="54">
        <f>Sheet1!S113</f>
        <v>0</v>
      </c>
      <c r="T34" s="54">
        <f>Sheet1!T113</f>
        <v>0</v>
      </c>
      <c r="U34" s="54" t="str">
        <f>Sheet1!U113</f>
        <v>Work order issued</v>
      </c>
      <c r="V34" s="54">
        <f>Sheet1!V113</f>
        <v>0</v>
      </c>
      <c r="W34" s="54">
        <f>Sheet1!W113</f>
        <v>0</v>
      </c>
      <c r="X34" s="54">
        <f>Sheet1!X113</f>
        <v>0</v>
      </c>
      <c r="Y34" s="54">
        <f>Sheet1!Y113</f>
        <v>100</v>
      </c>
      <c r="Z34" s="54">
        <f>Sheet1!Z113</f>
        <v>200</v>
      </c>
      <c r="AA34" s="54">
        <f>Sheet1!AA113</f>
        <v>0</v>
      </c>
      <c r="AB34" s="54">
        <f>Sheet1!AB113</f>
        <v>0</v>
      </c>
      <c r="AC34" s="54">
        <f>Sheet1!AC113</f>
        <v>0</v>
      </c>
      <c r="AD34" s="54">
        <f>Sheet1!AD113</f>
        <v>0</v>
      </c>
    </row>
    <row r="35" spans="1:30" ht="30">
      <c r="A35" s="54">
        <f>Sheet1!A114</f>
        <v>112</v>
      </c>
      <c r="B35" s="54" t="str">
        <f>Sheet1!B114</f>
        <v>Tulasikhar Rajnagar H.S. School,  Khowai Tripura</v>
      </c>
      <c r="C35" s="54" t="str">
        <f>Sheet1!C114</f>
        <v>PWD</v>
      </c>
      <c r="D35" s="54">
        <f>Sheet1!D114</f>
        <v>34</v>
      </c>
      <c r="E35" s="54">
        <f>Sheet1!E114</f>
        <v>10</v>
      </c>
      <c r="F35" s="54">
        <f>Sheet1!F114</f>
        <v>11</v>
      </c>
      <c r="G35" s="54">
        <f>Sheet1!G114</f>
        <v>13</v>
      </c>
      <c r="H35" s="54">
        <f>Sheet1!H114</f>
        <v>300</v>
      </c>
      <c r="I35" s="54">
        <f>Sheet1!I114</f>
        <v>300</v>
      </c>
      <c r="J35" s="54">
        <f>Sheet1!J114</f>
        <v>300</v>
      </c>
      <c r="K35" s="54" t="str">
        <f>Sheet1!K114</f>
        <v>brownfield</v>
      </c>
      <c r="L35" s="54">
        <f>Sheet1!L114</f>
        <v>300</v>
      </c>
      <c r="M35" s="54" t="str">
        <f>Sheet1!M114</f>
        <v xml:space="preserve">SDS </v>
      </c>
      <c r="N35" s="54" t="str">
        <f>Sheet1!N114</f>
        <v>2015-16</v>
      </c>
      <c r="O35" s="54">
        <f>Sheet1!O114</f>
        <v>300</v>
      </c>
      <c r="P35" s="54">
        <f>Sheet1!P114</f>
        <v>300</v>
      </c>
      <c r="Q35" s="54">
        <f>Sheet1!Q114</f>
        <v>0</v>
      </c>
      <c r="R35" s="54">
        <f>Sheet1!R114</f>
        <v>0</v>
      </c>
      <c r="S35" s="54">
        <f>Sheet1!S114</f>
        <v>0</v>
      </c>
      <c r="T35" s="54">
        <f>Sheet1!T114</f>
        <v>0</v>
      </c>
      <c r="U35" s="54" t="str">
        <f>Sheet1!U114</f>
        <v>Tender Called</v>
      </c>
      <c r="V35" s="54">
        <f>Sheet1!V114</f>
        <v>0</v>
      </c>
      <c r="W35" s="54">
        <f>Sheet1!W114</f>
        <v>0</v>
      </c>
      <c r="X35" s="54">
        <f>Sheet1!X114</f>
        <v>0</v>
      </c>
      <c r="Y35" s="54">
        <f>Sheet1!Y114</f>
        <v>100</v>
      </c>
      <c r="Z35" s="54">
        <f>Sheet1!Z114</f>
        <v>200</v>
      </c>
      <c r="AA35" s="54">
        <f>Sheet1!AA114</f>
        <v>0</v>
      </c>
      <c r="AB35" s="54">
        <f>Sheet1!AB114</f>
        <v>0</v>
      </c>
      <c r="AC35" s="54">
        <f>Sheet1!AC114</f>
        <v>0</v>
      </c>
      <c r="AD35" s="54">
        <f>Sheet1!AD114</f>
        <v>0</v>
      </c>
    </row>
    <row r="36" spans="1:30" ht="45">
      <c r="A36" s="54">
        <f>Sheet1!A115</f>
        <v>113</v>
      </c>
      <c r="B36" s="54" t="str">
        <f>Sheet1!B115</f>
        <v>Hrishyamuk H.S. School,  South Tripura</v>
      </c>
      <c r="C36" s="54" t="str">
        <f>Sheet1!C115</f>
        <v>PWD</v>
      </c>
      <c r="D36" s="54">
        <f>Sheet1!D115</f>
        <v>26</v>
      </c>
      <c r="E36" s="54">
        <f>Sheet1!E115</f>
        <v>0</v>
      </c>
      <c r="F36" s="54">
        <f>Sheet1!F115</f>
        <v>31</v>
      </c>
      <c r="G36" s="54">
        <f>Sheet1!G115</f>
        <v>-5</v>
      </c>
      <c r="H36" s="54">
        <f>Sheet1!H115</f>
        <v>723</v>
      </c>
      <c r="I36" s="54">
        <f>Sheet1!I115</f>
        <v>723</v>
      </c>
      <c r="J36" s="54">
        <f>Sheet1!J115</f>
        <v>723</v>
      </c>
      <c r="K36" s="54" t="str">
        <f>Sheet1!K115</f>
        <v>brownfield</v>
      </c>
      <c r="L36" s="54">
        <f>Sheet1!L115</f>
        <v>150</v>
      </c>
      <c r="M36" s="54" t="str">
        <f>Sheet1!M115</f>
        <v xml:space="preserve">SPA </v>
      </c>
      <c r="N36" s="54" t="str">
        <f>Sheet1!N115</f>
        <v>2013-14</v>
      </c>
      <c r="O36" s="54">
        <f>Sheet1!O115</f>
        <v>122.5</v>
      </c>
      <c r="P36" s="54">
        <f>Sheet1!P115</f>
        <v>0</v>
      </c>
      <c r="Q36" s="54">
        <f>Sheet1!Q115</f>
        <v>122.5</v>
      </c>
      <c r="R36" s="54">
        <f>Sheet1!R115</f>
        <v>437.59</v>
      </c>
      <c r="S36" s="54">
        <f>Sheet1!S115</f>
        <v>300</v>
      </c>
      <c r="T36" s="54">
        <f>Sheet1!T115</f>
        <v>67.5</v>
      </c>
      <c r="U36" s="54" t="str">
        <f>Sheet1!U115</f>
        <v>Finishing work is in progress in front and west block.</v>
      </c>
      <c r="V36" s="54">
        <f>Sheet1!V115</f>
        <v>0</v>
      </c>
      <c r="W36" s="54">
        <f>Sheet1!W115</f>
        <v>0</v>
      </c>
      <c r="X36" s="54">
        <f>Sheet1!X115</f>
        <v>55</v>
      </c>
      <c r="Y36" s="54">
        <f>Sheet1!Y115</f>
        <v>0</v>
      </c>
      <c r="Z36" s="54">
        <f>Sheet1!Z115</f>
        <v>0</v>
      </c>
      <c r="AA36" s="54">
        <f>Sheet1!AA115</f>
        <v>0</v>
      </c>
      <c r="AB36" s="54">
        <f>Sheet1!AB115</f>
        <v>0</v>
      </c>
      <c r="AC36" s="54">
        <f>Sheet1!AC115</f>
        <v>0</v>
      </c>
      <c r="AD36" s="54">
        <f>Sheet1!AD115</f>
        <v>0</v>
      </c>
    </row>
    <row r="37" spans="1:30" ht="75">
      <c r="A37" s="54">
        <f>Sheet1!A116</f>
        <v>114</v>
      </c>
      <c r="B37" s="54" t="str">
        <f>Sheet1!B116</f>
        <v>Arjyacolony H.S. School,  South Tripura</v>
      </c>
      <c r="C37" s="54" t="str">
        <f>Sheet1!C116</f>
        <v>PWD</v>
      </c>
      <c r="D37" s="54">
        <f>Sheet1!D116</f>
        <v>31</v>
      </c>
      <c r="E37" s="54">
        <f>Sheet1!E116</f>
        <v>20</v>
      </c>
      <c r="F37" s="54">
        <f>Sheet1!F116</f>
        <v>5</v>
      </c>
      <c r="G37" s="54">
        <f>Sheet1!G116</f>
        <v>6</v>
      </c>
      <c r="H37" s="54">
        <f>Sheet1!H116</f>
        <v>655.38</v>
      </c>
      <c r="I37" s="54">
        <f>Sheet1!I116</f>
        <v>655</v>
      </c>
      <c r="J37" s="54">
        <f>Sheet1!J116</f>
        <v>655</v>
      </c>
      <c r="K37" s="54" t="str">
        <f>Sheet1!K116</f>
        <v>brownfield</v>
      </c>
      <c r="L37" s="54">
        <f>Sheet1!L116</f>
        <v>100</v>
      </c>
      <c r="M37" s="54" t="str">
        <f>Sheet1!M116</f>
        <v xml:space="preserve">SPA </v>
      </c>
      <c r="N37" s="54" t="str">
        <f>Sheet1!N116</f>
        <v>2012-13</v>
      </c>
      <c r="O37" s="54">
        <f>Sheet1!O116</f>
        <v>100</v>
      </c>
      <c r="P37" s="54">
        <f>Sheet1!P116</f>
        <v>0</v>
      </c>
      <c r="Q37" s="54">
        <f>Sheet1!Q116</f>
        <v>100</v>
      </c>
      <c r="R37" s="54">
        <f>Sheet1!R116</f>
        <v>360.03</v>
      </c>
      <c r="S37" s="54">
        <f>Sheet1!S116</f>
        <v>100</v>
      </c>
      <c r="T37" s="54">
        <f>Sheet1!T116</f>
        <v>62.5</v>
      </c>
      <c r="U37" s="54" t="str">
        <f>Sheet1!U116</f>
        <v>East &amp; South block completed &amp; handed over, work is in progress for northen block.</v>
      </c>
      <c r="V37" s="54">
        <f>Sheet1!V116</f>
        <v>0</v>
      </c>
      <c r="W37" s="54">
        <f>Sheet1!W116</f>
        <v>0</v>
      </c>
      <c r="X37" s="54">
        <f>Sheet1!X116</f>
        <v>37.5</v>
      </c>
      <c r="Y37" s="54">
        <f>Sheet1!Y116</f>
        <v>0</v>
      </c>
      <c r="Z37" s="54">
        <f>Sheet1!Z116</f>
        <v>0</v>
      </c>
      <c r="AA37" s="54">
        <f>Sheet1!AA116</f>
        <v>0</v>
      </c>
      <c r="AB37" s="54">
        <f>Sheet1!AB116</f>
        <v>0</v>
      </c>
      <c r="AC37" s="54">
        <f>Sheet1!AC116</f>
        <v>0</v>
      </c>
      <c r="AD37" s="54">
        <f>Sheet1!AD116</f>
        <v>0</v>
      </c>
    </row>
    <row r="38" spans="1:30" ht="75">
      <c r="A38" s="54">
        <f>Sheet1!A117</f>
        <v>115</v>
      </c>
      <c r="B38" s="54" t="str">
        <f>Sheet1!B117</f>
        <v>Arjyacolony H.S. School,  South Tripura</v>
      </c>
      <c r="C38" s="54" t="str">
        <f>Sheet1!C117</f>
        <v>PWD</v>
      </c>
      <c r="D38" s="54">
        <f>Sheet1!D117</f>
        <v>31</v>
      </c>
      <c r="E38" s="54">
        <f>Sheet1!E117</f>
        <v>20</v>
      </c>
      <c r="F38" s="54">
        <f>Sheet1!F117</f>
        <v>5</v>
      </c>
      <c r="G38" s="54">
        <f>Sheet1!G117</f>
        <v>6</v>
      </c>
      <c r="H38" s="54">
        <f>Sheet1!H117</f>
        <v>0</v>
      </c>
      <c r="I38" s="54">
        <f>Sheet1!I117</f>
        <v>0</v>
      </c>
      <c r="J38" s="54">
        <f>Sheet1!J117</f>
        <v>0</v>
      </c>
      <c r="K38" s="54" t="str">
        <f>Sheet1!K117</f>
        <v>brownfield</v>
      </c>
      <c r="L38" s="54">
        <f>Sheet1!L117</f>
        <v>455</v>
      </c>
      <c r="M38" s="54" t="str">
        <f>Sheet1!M117</f>
        <v>Niti Aayog</v>
      </c>
      <c r="N38" s="54" t="str">
        <f>Sheet1!N117</f>
        <v>2015-16</v>
      </c>
      <c r="O38" s="54">
        <f>Sheet1!O117</f>
        <v>200</v>
      </c>
      <c r="P38" s="54">
        <f>Sheet1!P117</f>
        <v>200</v>
      </c>
      <c r="Q38" s="54">
        <f>Sheet1!Q117</f>
        <v>0</v>
      </c>
      <c r="R38" s="54">
        <f>Sheet1!R117</f>
        <v>0</v>
      </c>
      <c r="S38" s="54">
        <f>Sheet1!S117</f>
        <v>95</v>
      </c>
      <c r="T38" s="54">
        <f>Sheet1!T117</f>
        <v>0</v>
      </c>
      <c r="U38" s="54" t="str">
        <f>Sheet1!U117</f>
        <v>East &amp; South block completed &amp; handed over, work is in progress for northen block.</v>
      </c>
      <c r="V38" s="54">
        <f>Sheet1!V117</f>
        <v>0</v>
      </c>
      <c r="W38" s="54">
        <f>Sheet1!W117</f>
        <v>0</v>
      </c>
      <c r="X38" s="54">
        <f>Sheet1!X117</f>
        <v>0</v>
      </c>
      <c r="Y38" s="54">
        <f>Sheet1!Y117</f>
        <v>0</v>
      </c>
      <c r="Z38" s="54">
        <f>Sheet1!Z117</f>
        <v>0</v>
      </c>
      <c r="AA38" s="54">
        <f>Sheet1!AA117</f>
        <v>0</v>
      </c>
      <c r="AB38" s="54">
        <f>Sheet1!AB117</f>
        <v>200</v>
      </c>
      <c r="AC38" s="54">
        <f>Sheet1!AC117</f>
        <v>0</v>
      </c>
      <c r="AD38" s="54">
        <f>Sheet1!AD117</f>
        <v>0</v>
      </c>
    </row>
    <row r="39" spans="1:30" ht="75">
      <c r="A39" s="54">
        <f>Sheet1!A118</f>
        <v>116</v>
      </c>
      <c r="B39" s="54" t="str">
        <f>Sheet1!B118</f>
        <v>Arjyacolony H.S. School,  South Tripura</v>
      </c>
      <c r="C39" s="54" t="str">
        <f>Sheet1!C118</f>
        <v>PWD</v>
      </c>
      <c r="D39" s="54">
        <f>Sheet1!D118</f>
        <v>31</v>
      </c>
      <c r="E39" s="54">
        <f>Sheet1!E118</f>
        <v>20</v>
      </c>
      <c r="F39" s="54">
        <f>Sheet1!F118</f>
        <v>5</v>
      </c>
      <c r="G39" s="54">
        <f>Sheet1!G118</f>
        <v>6</v>
      </c>
      <c r="H39" s="54">
        <f>Sheet1!H118</f>
        <v>0</v>
      </c>
      <c r="I39" s="54">
        <f>Sheet1!I118</f>
        <v>0</v>
      </c>
      <c r="J39" s="54">
        <f>Sheet1!J118</f>
        <v>0</v>
      </c>
      <c r="K39" s="54" t="str">
        <f>Sheet1!K118</f>
        <v>brownfield</v>
      </c>
      <c r="L39" s="54">
        <f>Sheet1!L118</f>
        <v>105</v>
      </c>
      <c r="M39" s="54" t="str">
        <f>Sheet1!M118</f>
        <v xml:space="preserve">SPA </v>
      </c>
      <c r="N39" s="54" t="str">
        <f>Sheet1!N118</f>
        <v>2013-14</v>
      </c>
      <c r="O39" s="54">
        <f>Sheet1!O118</f>
        <v>105</v>
      </c>
      <c r="P39" s="54">
        <f>Sheet1!P118</f>
        <v>0</v>
      </c>
      <c r="Q39" s="54">
        <f>Sheet1!Q118</f>
        <v>105</v>
      </c>
      <c r="R39" s="54">
        <f>Sheet1!R118</f>
        <v>0</v>
      </c>
      <c r="S39" s="54">
        <f>Sheet1!S118</f>
        <v>105</v>
      </c>
      <c r="T39" s="54">
        <f>Sheet1!T118</f>
        <v>0</v>
      </c>
      <c r="U39" s="54" t="str">
        <f>Sheet1!U118</f>
        <v>East &amp; South block completed &amp; handed over, work is in progress for northen block.</v>
      </c>
      <c r="V39" s="54">
        <f>Sheet1!V118</f>
        <v>0</v>
      </c>
      <c r="W39" s="54">
        <f>Sheet1!W118</f>
        <v>0</v>
      </c>
      <c r="X39" s="54">
        <f>Sheet1!X118</f>
        <v>105</v>
      </c>
      <c r="Y39" s="54">
        <f>Sheet1!Y118</f>
        <v>0</v>
      </c>
      <c r="Z39" s="54">
        <f>Sheet1!Z118</f>
        <v>0</v>
      </c>
      <c r="AA39" s="54">
        <f>Sheet1!AA118</f>
        <v>0</v>
      </c>
      <c r="AB39" s="54">
        <f>Sheet1!AB118</f>
        <v>0</v>
      </c>
      <c r="AC39" s="54">
        <f>Sheet1!AC118</f>
        <v>0</v>
      </c>
      <c r="AD39" s="54">
        <f>Sheet1!AD118</f>
        <v>0</v>
      </c>
    </row>
    <row r="40" spans="1:30" ht="30">
      <c r="A40" s="54">
        <f>Sheet1!A119</f>
        <v>117</v>
      </c>
      <c r="B40" s="54" t="str">
        <f>Sheet1!B119</f>
        <v>Silachari H.S. School,  Gomati Tripura</v>
      </c>
      <c r="C40" s="54" t="str">
        <f>Sheet1!C119</f>
        <v>PWD</v>
      </c>
      <c r="D40" s="54">
        <f>Sheet1!D119</f>
        <v>32</v>
      </c>
      <c r="E40" s="54">
        <f>Sheet1!E119</f>
        <v>0</v>
      </c>
      <c r="F40" s="54">
        <f>Sheet1!F119</f>
        <v>30</v>
      </c>
      <c r="G40" s="54">
        <f>Sheet1!G119</f>
        <v>2</v>
      </c>
      <c r="H40" s="54">
        <f>Sheet1!H119</f>
        <v>972</v>
      </c>
      <c r="I40" s="54">
        <f>Sheet1!I119</f>
        <v>972</v>
      </c>
      <c r="J40" s="54">
        <f>Sheet1!J119</f>
        <v>90</v>
      </c>
      <c r="K40" s="54" t="str">
        <f>Sheet1!K119</f>
        <v>brownfield</v>
      </c>
      <c r="L40" s="54">
        <f>Sheet1!L119</f>
        <v>100</v>
      </c>
      <c r="M40" s="54" t="str">
        <f>Sheet1!M119</f>
        <v xml:space="preserve">SPA </v>
      </c>
      <c r="N40" s="54" t="str">
        <f>Sheet1!N119</f>
        <v>2013-14</v>
      </c>
      <c r="O40" s="54">
        <f>Sheet1!O119</f>
        <v>95</v>
      </c>
      <c r="P40" s="54">
        <f>Sheet1!P119</f>
        <v>0</v>
      </c>
      <c r="Q40" s="54">
        <f>Sheet1!Q119</f>
        <v>95</v>
      </c>
      <c r="R40" s="54">
        <f>Sheet1!R119</f>
        <v>508.97</v>
      </c>
      <c r="S40" s="54">
        <f>Sheet1!S119</f>
        <v>90</v>
      </c>
      <c r="T40" s="54">
        <f>Sheet1!T119</f>
        <v>90</v>
      </c>
      <c r="U40" s="54" t="str">
        <f>Sheet1!U119</f>
        <v>Work order issued.</v>
      </c>
      <c r="V40" s="54">
        <f>Sheet1!V119</f>
        <v>0</v>
      </c>
      <c r="W40" s="54">
        <f>Sheet1!W119</f>
        <v>0</v>
      </c>
      <c r="X40" s="54">
        <f>Sheet1!X119</f>
        <v>5</v>
      </c>
      <c r="Y40" s="54">
        <f>Sheet1!Y119</f>
        <v>0</v>
      </c>
      <c r="Z40" s="54">
        <f>Sheet1!Z119</f>
        <v>0</v>
      </c>
      <c r="AA40" s="54">
        <f>Sheet1!AA119</f>
        <v>0</v>
      </c>
      <c r="AB40" s="54">
        <f>Sheet1!AB119</f>
        <v>0</v>
      </c>
      <c r="AC40" s="54">
        <f>Sheet1!AC119</f>
        <v>0</v>
      </c>
      <c r="AD40" s="54">
        <f>Sheet1!AD119</f>
        <v>0</v>
      </c>
    </row>
    <row r="41" spans="1:30" ht="75">
      <c r="A41" s="54">
        <f>Sheet1!A120</f>
        <v>118</v>
      </c>
      <c r="B41" s="54" t="str">
        <f>Sheet1!B120</f>
        <v>Karbook Panjihum H.S. School,  Gomati Tripura</v>
      </c>
      <c r="C41" s="54" t="str">
        <f>Sheet1!C120</f>
        <v>PWD</v>
      </c>
      <c r="D41" s="54">
        <f>Sheet1!D120</f>
        <v>43</v>
      </c>
      <c r="E41" s="54">
        <f>Sheet1!E120</f>
        <v>6</v>
      </c>
      <c r="F41" s="54">
        <f>Sheet1!F120</f>
        <v>26</v>
      </c>
      <c r="G41" s="54">
        <f>Sheet1!G120</f>
        <v>11</v>
      </c>
      <c r="H41" s="54">
        <f>Sheet1!H120</f>
        <v>787</v>
      </c>
      <c r="I41" s="54">
        <f>Sheet1!I120</f>
        <v>787</v>
      </c>
      <c r="J41" s="54">
        <f>Sheet1!J120</f>
        <v>90</v>
      </c>
      <c r="K41" s="54" t="str">
        <f>Sheet1!K120</f>
        <v>brownfield</v>
      </c>
      <c r="L41" s="54">
        <f>Sheet1!L120</f>
        <v>100</v>
      </c>
      <c r="M41" s="54" t="str">
        <f>Sheet1!M120</f>
        <v xml:space="preserve">SPA </v>
      </c>
      <c r="N41" s="54" t="str">
        <f>Sheet1!N120</f>
        <v>2013-14</v>
      </c>
      <c r="O41" s="54">
        <f>Sheet1!O120</f>
        <v>95</v>
      </c>
      <c r="P41" s="54">
        <f>Sheet1!P120</f>
        <v>0</v>
      </c>
      <c r="Q41" s="54">
        <f>Sheet1!Q120</f>
        <v>95</v>
      </c>
      <c r="R41" s="54">
        <f>Sheet1!R120</f>
        <v>463</v>
      </c>
      <c r="S41" s="54">
        <f>Sheet1!S120</f>
        <v>90</v>
      </c>
      <c r="T41" s="54">
        <f>Sheet1!T120</f>
        <v>90</v>
      </c>
      <c r="U41" s="54" t="str">
        <f>Sheet1!U120</f>
        <v>Demolishing work completed, structural drawing issued, foundation work will be started soon.</v>
      </c>
      <c r="V41" s="54">
        <f>Sheet1!V120</f>
        <v>0</v>
      </c>
      <c r="W41" s="54">
        <f>Sheet1!W120</f>
        <v>0</v>
      </c>
      <c r="X41" s="54">
        <f>Sheet1!X120</f>
        <v>5</v>
      </c>
      <c r="Y41" s="54">
        <f>Sheet1!Y120</f>
        <v>0</v>
      </c>
      <c r="Z41" s="54">
        <f>Sheet1!Z120</f>
        <v>0</v>
      </c>
      <c r="AA41" s="54">
        <f>Sheet1!AA120</f>
        <v>0</v>
      </c>
      <c r="AB41" s="54">
        <f>Sheet1!AB120</f>
        <v>0</v>
      </c>
      <c r="AC41" s="54">
        <f>Sheet1!AC120</f>
        <v>0</v>
      </c>
      <c r="AD41" s="54">
        <f>Sheet1!AD120</f>
        <v>0</v>
      </c>
    </row>
    <row r="42" spans="1:30" ht="30">
      <c r="A42" s="54">
        <f>Sheet1!A121</f>
        <v>119</v>
      </c>
      <c r="B42" s="54" t="str">
        <f>Sheet1!B121</f>
        <v>K.C. Girls H.S. School, Dhalai Tripura</v>
      </c>
      <c r="C42" s="54" t="str">
        <f>Sheet1!C121</f>
        <v>PWD</v>
      </c>
      <c r="D42" s="54">
        <f>Sheet1!D121</f>
        <v>25</v>
      </c>
      <c r="E42" s="54">
        <f>Sheet1!E121</f>
        <v>0</v>
      </c>
      <c r="F42" s="54">
        <f>Sheet1!F121</f>
        <v>19</v>
      </c>
      <c r="G42" s="54">
        <f>Sheet1!G121</f>
        <v>6</v>
      </c>
      <c r="H42" s="54">
        <f>Sheet1!H121</f>
        <v>554</v>
      </c>
      <c r="I42" s="54">
        <f>Sheet1!I121</f>
        <v>500</v>
      </c>
      <c r="J42" s="54">
        <f>Sheet1!J121</f>
        <v>500</v>
      </c>
      <c r="K42" s="54" t="str">
        <f>Sheet1!K121</f>
        <v>brownfield</v>
      </c>
      <c r="L42" s="54">
        <f>Sheet1!L121</f>
        <v>500</v>
      </c>
      <c r="M42" s="54" t="str">
        <f>Sheet1!M121</f>
        <v xml:space="preserve">SPA </v>
      </c>
      <c r="N42" s="54" t="str">
        <f>Sheet1!N121</f>
        <v>2014-15</v>
      </c>
      <c r="O42" s="54">
        <f>Sheet1!O121</f>
        <v>200</v>
      </c>
      <c r="P42" s="54">
        <f>Sheet1!P121</f>
        <v>0</v>
      </c>
      <c r="Q42" s="54">
        <f>Sheet1!Q121</f>
        <v>0</v>
      </c>
      <c r="R42" s="54">
        <f>Sheet1!R121</f>
        <v>0</v>
      </c>
      <c r="S42" s="54">
        <f>Sheet1!S121</f>
        <v>0</v>
      </c>
      <c r="T42" s="54">
        <f>Sheet1!T121</f>
        <v>0</v>
      </c>
      <c r="U42" s="54" t="str">
        <f>Sheet1!U121</f>
        <v>Work order issued</v>
      </c>
      <c r="V42" s="54">
        <f>Sheet1!V121</f>
        <v>200</v>
      </c>
      <c r="W42" s="54">
        <f>Sheet1!W121</f>
        <v>0</v>
      </c>
      <c r="X42" s="54">
        <f>Sheet1!X121</f>
        <v>0</v>
      </c>
      <c r="Y42" s="54">
        <f>Sheet1!Y121</f>
        <v>0</v>
      </c>
      <c r="Z42" s="54">
        <f>Sheet1!Z121</f>
        <v>0</v>
      </c>
      <c r="AA42" s="54">
        <f>Sheet1!AA121</f>
        <v>0</v>
      </c>
      <c r="AB42" s="54">
        <f>Sheet1!AB121</f>
        <v>0</v>
      </c>
      <c r="AC42" s="54">
        <f>Sheet1!AC121</f>
        <v>0</v>
      </c>
      <c r="AD42" s="54">
        <f>Sheet1!AD121</f>
        <v>0</v>
      </c>
    </row>
    <row r="43" spans="1:30" ht="105">
      <c r="A43" s="54">
        <f>Sheet1!A122</f>
        <v>120</v>
      </c>
      <c r="B43" s="54" t="str">
        <f>Sheet1!B122</f>
        <v>K.K. Nagar H.S. School, Sepahijala Tripura</v>
      </c>
      <c r="C43" s="54" t="str">
        <f>Sheet1!C122</f>
        <v>PWD</v>
      </c>
      <c r="D43" s="54">
        <f>Sheet1!D122</f>
        <v>22</v>
      </c>
      <c r="E43" s="54">
        <f>Sheet1!E122</f>
        <v>9</v>
      </c>
      <c r="F43" s="54">
        <f>Sheet1!F122</f>
        <v>18</v>
      </c>
      <c r="G43" s="54">
        <f>Sheet1!G122</f>
        <v>-5</v>
      </c>
      <c r="H43" s="54">
        <f>Sheet1!H122</f>
        <v>793.04</v>
      </c>
      <c r="I43" s="54">
        <f>Sheet1!I122</f>
        <v>793</v>
      </c>
      <c r="J43" s="54">
        <f>Sheet1!J122</f>
        <v>200</v>
      </c>
      <c r="K43" s="54" t="str">
        <f>Sheet1!K122</f>
        <v>brownfield</v>
      </c>
      <c r="L43" s="54">
        <f>Sheet1!L122</f>
        <v>190</v>
      </c>
      <c r="M43" s="54" t="str">
        <f>Sheet1!M122</f>
        <v xml:space="preserve">SCA </v>
      </c>
      <c r="N43" s="54" t="str">
        <f>Sheet1!N122</f>
        <v>2012-13</v>
      </c>
      <c r="O43" s="54">
        <f>Sheet1!O122</f>
        <v>190</v>
      </c>
      <c r="P43" s="54">
        <f>Sheet1!P122</f>
        <v>0</v>
      </c>
      <c r="Q43" s="54">
        <f>Sheet1!Q122</f>
        <v>0</v>
      </c>
      <c r="R43" s="54">
        <f>Sheet1!R122</f>
        <v>372.54</v>
      </c>
      <c r="S43" s="54">
        <f>Sheet1!S122</f>
        <v>290</v>
      </c>
      <c r="T43" s="54">
        <f>Sheet1!T122</f>
        <v>0</v>
      </c>
      <c r="U43" s="54" t="str">
        <f>Sheet1!U122</f>
        <v>Out of four block, 1st block completed upto roof level, 2nd block upto lintel level, 3rd and 4th block foundation work is in progress.</v>
      </c>
      <c r="V43" s="54">
        <f>Sheet1!V122</f>
        <v>190</v>
      </c>
      <c r="W43" s="54">
        <f>Sheet1!W122</f>
        <v>190</v>
      </c>
      <c r="X43" s="54">
        <f>Sheet1!X122</f>
        <v>0</v>
      </c>
      <c r="Y43" s="54">
        <f>Sheet1!Y122</f>
        <v>0</v>
      </c>
      <c r="Z43" s="54">
        <f>Sheet1!Z122</f>
        <v>0</v>
      </c>
      <c r="AA43" s="54">
        <f>Sheet1!AA122</f>
        <v>0</v>
      </c>
      <c r="AB43" s="54">
        <f>Sheet1!AB122</f>
        <v>0</v>
      </c>
      <c r="AC43" s="54">
        <f>Sheet1!AC122</f>
        <v>0</v>
      </c>
      <c r="AD43" s="54">
        <f>Sheet1!AD122</f>
        <v>0</v>
      </c>
    </row>
    <row r="44" spans="1:30" ht="30">
      <c r="A44" s="54">
        <f>Sheet1!A123</f>
        <v>121</v>
      </c>
      <c r="B44" s="54" t="str">
        <f>Sheet1!B123</f>
        <v>Baikhora H.S. School, South Tripura</v>
      </c>
      <c r="C44" s="54" t="str">
        <f>Sheet1!C123</f>
        <v>PWD</v>
      </c>
      <c r="D44" s="54">
        <f>Sheet1!D123</f>
        <v>33</v>
      </c>
      <c r="E44" s="54">
        <f>Sheet1!E123</f>
        <v>6</v>
      </c>
      <c r="F44" s="54">
        <f>Sheet1!F123</f>
        <v>22</v>
      </c>
      <c r="G44" s="54">
        <f>Sheet1!G123</f>
        <v>5</v>
      </c>
      <c r="H44" s="54">
        <f>Sheet1!H123</f>
        <v>609</v>
      </c>
      <c r="I44" s="54">
        <f>Sheet1!I123</f>
        <v>609</v>
      </c>
      <c r="J44" s="54">
        <f>Sheet1!J123</f>
        <v>609</v>
      </c>
      <c r="K44" s="54" t="str">
        <f>Sheet1!K123</f>
        <v>brownfield</v>
      </c>
      <c r="L44" s="54">
        <f>Sheet1!L123</f>
        <v>100</v>
      </c>
      <c r="M44" s="54" t="str">
        <f>Sheet1!M123</f>
        <v xml:space="preserve">SCA </v>
      </c>
      <c r="N44" s="54" t="str">
        <f>Sheet1!N123</f>
        <v>2014-15</v>
      </c>
      <c r="O44" s="54">
        <f>Sheet1!O123</f>
        <v>100</v>
      </c>
      <c r="P44" s="54">
        <f>Sheet1!P123</f>
        <v>0</v>
      </c>
      <c r="Q44" s="54">
        <f>Sheet1!Q123</f>
        <v>33</v>
      </c>
      <c r="R44" s="54">
        <f>Sheet1!R123</f>
        <v>435.22</v>
      </c>
      <c r="S44" s="54">
        <f>Sheet1!S123</f>
        <v>33</v>
      </c>
      <c r="T44" s="54">
        <f>Sheet1!T123</f>
        <v>33</v>
      </c>
      <c r="U44" s="54" t="str">
        <f>Sheet1!U123</f>
        <v>Work started</v>
      </c>
      <c r="V44" s="54">
        <f>Sheet1!V123</f>
        <v>67</v>
      </c>
      <c r="W44" s="54">
        <f>Sheet1!W123</f>
        <v>67</v>
      </c>
      <c r="X44" s="54">
        <f>Sheet1!X123</f>
        <v>0</v>
      </c>
      <c r="Y44" s="54">
        <f>Sheet1!Y123</f>
        <v>0</v>
      </c>
      <c r="Z44" s="54">
        <f>Sheet1!Z123</f>
        <v>0</v>
      </c>
      <c r="AA44" s="54">
        <f>Sheet1!AA123</f>
        <v>0</v>
      </c>
      <c r="AB44" s="54">
        <f>Sheet1!AB123</f>
        <v>0</v>
      </c>
      <c r="AC44" s="54">
        <f>Sheet1!AC123</f>
        <v>0</v>
      </c>
      <c r="AD44" s="54">
        <f>Sheet1!AD123</f>
        <v>0</v>
      </c>
    </row>
    <row r="45" spans="1:30" ht="30">
      <c r="A45" s="54">
        <f>Sheet1!A124</f>
        <v>122</v>
      </c>
      <c r="B45" s="54" t="str">
        <f>Sheet1!B124</f>
        <v>Baikhora H.S. School, South Tripura</v>
      </c>
      <c r="C45" s="54" t="str">
        <f>Sheet1!C124</f>
        <v>PWD</v>
      </c>
      <c r="D45" s="54">
        <f>Sheet1!D124</f>
        <v>33</v>
      </c>
      <c r="E45" s="54">
        <f>Sheet1!E124</f>
        <v>6</v>
      </c>
      <c r="F45" s="54">
        <f>Sheet1!F124</f>
        <v>22</v>
      </c>
      <c r="G45" s="54">
        <f>Sheet1!G124</f>
        <v>5</v>
      </c>
      <c r="H45" s="54">
        <f>Sheet1!H124</f>
        <v>0</v>
      </c>
      <c r="I45" s="54">
        <f>Sheet1!I124</f>
        <v>0</v>
      </c>
      <c r="J45" s="54">
        <f>Sheet1!J124</f>
        <v>0</v>
      </c>
      <c r="K45" s="54" t="str">
        <f>Sheet1!K124</f>
        <v>brownfield</v>
      </c>
      <c r="L45" s="54">
        <f>Sheet1!L124</f>
        <v>36.67</v>
      </c>
      <c r="M45" s="54" t="str">
        <f>Sheet1!M124</f>
        <v xml:space="preserve">SPA </v>
      </c>
      <c r="N45" s="54" t="str">
        <f>Sheet1!N124</f>
        <v>2013-14</v>
      </c>
      <c r="O45" s="54">
        <f>Sheet1!O124</f>
        <v>33</v>
      </c>
      <c r="P45" s="54">
        <f>Sheet1!P124</f>
        <v>0</v>
      </c>
      <c r="Q45" s="54">
        <f>Sheet1!Q124</f>
        <v>33</v>
      </c>
      <c r="R45" s="54">
        <f>Sheet1!R124</f>
        <v>0</v>
      </c>
      <c r="S45" s="54">
        <f>Sheet1!S124</f>
        <v>33</v>
      </c>
      <c r="T45" s="54">
        <f>Sheet1!T124</f>
        <v>33</v>
      </c>
      <c r="U45" s="54" t="str">
        <f>Sheet1!U124</f>
        <v>Completed</v>
      </c>
      <c r="V45" s="54">
        <f>Sheet1!V124</f>
        <v>0</v>
      </c>
      <c r="W45" s="54">
        <f>Sheet1!W124</f>
        <v>0</v>
      </c>
      <c r="X45" s="54">
        <f>Sheet1!X124</f>
        <v>0</v>
      </c>
      <c r="Y45" s="54">
        <f>Sheet1!Y124</f>
        <v>0</v>
      </c>
      <c r="Z45" s="54">
        <f>Sheet1!Z124</f>
        <v>0</v>
      </c>
      <c r="AA45" s="54">
        <f>Sheet1!AA124</f>
        <v>0</v>
      </c>
      <c r="AB45" s="54">
        <f>Sheet1!AB124</f>
        <v>0</v>
      </c>
      <c r="AC45" s="54">
        <f>Sheet1!AC124</f>
        <v>0</v>
      </c>
      <c r="AD45" s="54">
        <f>Sheet1!AD124</f>
        <v>0</v>
      </c>
    </row>
    <row r="46" spans="1:30" ht="45">
      <c r="A46" s="54">
        <f>Sheet1!A125</f>
        <v>123</v>
      </c>
      <c r="B46" s="54" t="str">
        <f>Sheet1!B125</f>
        <v>Boxanagar H.S. School, Sepahijala Tripura</v>
      </c>
      <c r="C46" s="54" t="str">
        <f>Sheet1!C125</f>
        <v>PWD</v>
      </c>
      <c r="D46" s="54">
        <f>Sheet1!D125</f>
        <v>42</v>
      </c>
      <c r="E46" s="54">
        <f>Sheet1!E125</f>
        <v>3</v>
      </c>
      <c r="F46" s="54">
        <f>Sheet1!F125</f>
        <v>44</v>
      </c>
      <c r="G46" s="54">
        <f>Sheet1!G125</f>
        <v>-5</v>
      </c>
      <c r="H46" s="54">
        <f>Sheet1!H125</f>
        <v>777</v>
      </c>
      <c r="I46" s="54">
        <f>Sheet1!I125</f>
        <v>777</v>
      </c>
      <c r="J46" s="54">
        <f>Sheet1!J125</f>
        <v>100</v>
      </c>
      <c r="K46" s="54" t="str">
        <f>Sheet1!K125</f>
        <v>brownfield</v>
      </c>
      <c r="L46" s="54">
        <f>Sheet1!L125</f>
        <v>100</v>
      </c>
      <c r="M46" s="54" t="str">
        <f>Sheet1!M125</f>
        <v xml:space="preserve">SCA </v>
      </c>
      <c r="N46" s="54" t="str">
        <f>Sheet1!N125</f>
        <v>2012-13</v>
      </c>
      <c r="O46" s="54">
        <f>Sheet1!O125</f>
        <v>100</v>
      </c>
      <c r="P46" s="54">
        <f>Sheet1!P125</f>
        <v>0</v>
      </c>
      <c r="Q46" s="54">
        <f>Sheet1!Q125</f>
        <v>0</v>
      </c>
      <c r="R46" s="54">
        <f>Sheet1!R125</f>
        <v>527.71</v>
      </c>
      <c r="S46" s="54">
        <f>Sheet1!S125</f>
        <v>200</v>
      </c>
      <c r="T46" s="54">
        <f>Sheet1!T125</f>
        <v>0</v>
      </c>
      <c r="U46" s="54" t="str">
        <f>Sheet1!U125</f>
        <v>Completed upto roof level except western side.</v>
      </c>
      <c r="V46" s="54">
        <f>Sheet1!V125</f>
        <v>100</v>
      </c>
      <c r="W46" s="54">
        <f>Sheet1!W125</f>
        <v>100</v>
      </c>
      <c r="X46" s="54">
        <f>Sheet1!X125</f>
        <v>0</v>
      </c>
      <c r="Y46" s="54">
        <f>Sheet1!Y125</f>
        <v>0</v>
      </c>
      <c r="Z46" s="54">
        <f>Sheet1!Z125</f>
        <v>0</v>
      </c>
      <c r="AA46" s="54">
        <f>Sheet1!AA125</f>
        <v>0</v>
      </c>
      <c r="AB46" s="54">
        <f>Sheet1!AB125</f>
        <v>0</v>
      </c>
      <c r="AC46" s="54">
        <f>Sheet1!AC125</f>
        <v>0</v>
      </c>
      <c r="AD46" s="54">
        <f>Sheet1!AD125</f>
        <v>0</v>
      </c>
    </row>
    <row r="47" spans="1:30" ht="30">
      <c r="A47" s="54">
        <f>Sheet1!A126</f>
        <v>124</v>
      </c>
      <c r="B47" s="54" t="str">
        <f>Sheet1!B126</f>
        <v>Mohanbogh High School, Sepahijala Tripura</v>
      </c>
      <c r="C47" s="54" t="str">
        <f>Sheet1!C126</f>
        <v>PWD</v>
      </c>
      <c r="D47" s="54">
        <f>Sheet1!D126</f>
        <v>17</v>
      </c>
      <c r="E47" s="54">
        <f>Sheet1!E126</f>
        <v>5</v>
      </c>
      <c r="F47" s="54">
        <f>Sheet1!F126</f>
        <v>18</v>
      </c>
      <c r="G47" s="54">
        <f>Sheet1!G126</f>
        <v>-6</v>
      </c>
      <c r="H47" s="54">
        <f>Sheet1!H126</f>
        <v>512.20000000000005</v>
      </c>
      <c r="I47" s="54">
        <f>Sheet1!I126</f>
        <v>512.5</v>
      </c>
      <c r="J47" s="54">
        <f>Sheet1!J126</f>
        <v>512.5</v>
      </c>
      <c r="K47" s="54" t="str">
        <f>Sheet1!K126</f>
        <v>brownfield</v>
      </c>
      <c r="L47" s="54">
        <f>Sheet1!L126</f>
        <v>100</v>
      </c>
      <c r="M47" s="54" t="str">
        <f>Sheet1!M126</f>
        <v xml:space="preserve">SPA </v>
      </c>
      <c r="N47" s="54" t="str">
        <f>Sheet1!N126</f>
        <v>2013-14</v>
      </c>
      <c r="O47" s="54">
        <f>Sheet1!O126</f>
        <v>100</v>
      </c>
      <c r="P47" s="54">
        <f>Sheet1!P126</f>
        <v>0</v>
      </c>
      <c r="Q47" s="54">
        <f>Sheet1!Q126</f>
        <v>100</v>
      </c>
      <c r="R47" s="54">
        <f>Sheet1!R126</f>
        <v>301.13</v>
      </c>
      <c r="S47" s="54">
        <f>Sheet1!S126</f>
        <v>100</v>
      </c>
      <c r="T47" s="54">
        <f>Sheet1!T126</f>
        <v>0</v>
      </c>
      <c r="U47" s="54" t="str">
        <f>Sheet1!U126</f>
        <v>Foundation work is in progress</v>
      </c>
      <c r="V47" s="54">
        <f>Sheet1!V126</f>
        <v>0</v>
      </c>
      <c r="W47" s="54">
        <f>Sheet1!W126</f>
        <v>0</v>
      </c>
      <c r="X47" s="54">
        <f>Sheet1!X126</f>
        <v>100</v>
      </c>
      <c r="Y47" s="54">
        <f>Sheet1!Y126</f>
        <v>0</v>
      </c>
      <c r="Z47" s="54">
        <f>Sheet1!Z126</f>
        <v>0</v>
      </c>
      <c r="AA47" s="54">
        <f>Sheet1!AA126</f>
        <v>0</v>
      </c>
      <c r="AB47" s="54">
        <f>Sheet1!AB126</f>
        <v>0</v>
      </c>
      <c r="AC47" s="54">
        <f>Sheet1!AC126</f>
        <v>0</v>
      </c>
      <c r="AD47" s="54">
        <f>Sheet1!AD126</f>
        <v>0</v>
      </c>
    </row>
    <row r="48" spans="1:30" ht="30">
      <c r="A48" s="54">
        <f>Sheet1!A127</f>
        <v>125</v>
      </c>
      <c r="B48" s="54" t="str">
        <f>Sheet1!B127</f>
        <v>Mohanbogh High School, Sepahijala Tripura</v>
      </c>
      <c r="C48" s="54" t="str">
        <f>Sheet1!C127</f>
        <v>PWD</v>
      </c>
      <c r="D48" s="54">
        <f>Sheet1!D127</f>
        <v>17</v>
      </c>
      <c r="E48" s="54">
        <f>Sheet1!E127</f>
        <v>5</v>
      </c>
      <c r="F48" s="54">
        <f>Sheet1!F127</f>
        <v>18</v>
      </c>
      <c r="G48" s="54">
        <f>Sheet1!G127</f>
        <v>-6</v>
      </c>
      <c r="H48" s="54">
        <f>Sheet1!H127</f>
        <v>0</v>
      </c>
      <c r="I48" s="54">
        <f>Sheet1!I127</f>
        <v>0</v>
      </c>
      <c r="J48" s="54">
        <f>Sheet1!J127</f>
        <v>0</v>
      </c>
      <c r="K48" s="54" t="str">
        <f>Sheet1!K127</f>
        <v>brownfield</v>
      </c>
      <c r="L48" s="54">
        <f>Sheet1!L127</f>
        <v>100</v>
      </c>
      <c r="M48" s="54" t="str">
        <f>Sheet1!M127</f>
        <v xml:space="preserve">SCA </v>
      </c>
      <c r="N48" s="54" t="str">
        <f>Sheet1!N127</f>
        <v>2014-15</v>
      </c>
      <c r="O48" s="54">
        <f>Sheet1!O127</f>
        <v>100</v>
      </c>
      <c r="P48" s="54">
        <f>Sheet1!P127</f>
        <v>0</v>
      </c>
      <c r="Q48" s="54">
        <f>Sheet1!Q127</f>
        <v>0</v>
      </c>
      <c r="R48" s="54">
        <f>Sheet1!R127</f>
        <v>0</v>
      </c>
      <c r="S48" s="54">
        <f>Sheet1!S127</f>
        <v>160</v>
      </c>
      <c r="T48" s="54">
        <f>Sheet1!T127</f>
        <v>0</v>
      </c>
      <c r="U48" s="54" t="str">
        <f>Sheet1!U127</f>
        <v>Foundation work is in progress</v>
      </c>
      <c r="V48" s="54">
        <f>Sheet1!V127</f>
        <v>100</v>
      </c>
      <c r="W48" s="54">
        <f>Sheet1!W127</f>
        <v>100</v>
      </c>
      <c r="X48" s="54">
        <f>Sheet1!X127</f>
        <v>0</v>
      </c>
      <c r="Y48" s="54">
        <f>Sheet1!Y127</f>
        <v>0</v>
      </c>
      <c r="Z48" s="54">
        <f>Sheet1!Z127</f>
        <v>0</v>
      </c>
      <c r="AA48" s="54">
        <f>Sheet1!AA127</f>
        <v>0</v>
      </c>
      <c r="AB48" s="54">
        <f>Sheet1!AB127</f>
        <v>0</v>
      </c>
      <c r="AC48" s="54">
        <f>Sheet1!AC127</f>
        <v>0</v>
      </c>
      <c r="AD48" s="54">
        <f>Sheet1!AD127</f>
        <v>0</v>
      </c>
    </row>
    <row r="49" spans="1:30" ht="60">
      <c r="A49" s="54">
        <f>Sheet1!A128</f>
        <v>126</v>
      </c>
      <c r="B49" s="54" t="str">
        <f>Sheet1!B128</f>
        <v>Umakanta Academy, West Tripura</v>
      </c>
      <c r="C49" s="54" t="str">
        <f>Sheet1!C128</f>
        <v>PWD</v>
      </c>
      <c r="D49" s="54">
        <f>Sheet1!D128</f>
        <v>44</v>
      </c>
      <c r="E49" s="54">
        <f>Sheet1!E128</f>
        <v>10</v>
      </c>
      <c r="F49" s="54">
        <f>Sheet1!F128</f>
        <v>18</v>
      </c>
      <c r="G49" s="54">
        <f>Sheet1!G128</f>
        <v>16</v>
      </c>
      <c r="H49" s="54">
        <f>Sheet1!H128</f>
        <v>651.9</v>
      </c>
      <c r="I49" s="54">
        <f>Sheet1!I128</f>
        <v>1600</v>
      </c>
      <c r="J49" s="54">
        <f>Sheet1!J128</f>
        <v>1600</v>
      </c>
      <c r="K49" s="54" t="str">
        <f>Sheet1!K128</f>
        <v>Brownfield</v>
      </c>
      <c r="L49" s="54">
        <f>Sheet1!L128</f>
        <v>1600</v>
      </c>
      <c r="M49" s="54" t="str">
        <f>Sheet1!M128</f>
        <v xml:space="preserve">SPA </v>
      </c>
      <c r="N49" s="54" t="str">
        <f>Sheet1!N128</f>
        <v>2014-15</v>
      </c>
      <c r="O49" s="54">
        <f>Sheet1!O128</f>
        <v>200</v>
      </c>
      <c r="P49" s="54">
        <f>Sheet1!P128</f>
        <v>200</v>
      </c>
      <c r="Q49" s="54">
        <f>Sheet1!Q128</f>
        <v>200</v>
      </c>
      <c r="R49" s="54">
        <f>Sheet1!R128</f>
        <v>530.30999999999995</v>
      </c>
      <c r="S49" s="54">
        <f>Sheet1!S128</f>
        <v>200</v>
      </c>
      <c r="T49" s="54">
        <f>Sheet1!T128</f>
        <v>200</v>
      </c>
      <c r="U49" s="54" t="str">
        <f>Sheet1!U128</f>
        <v>Dismantling work completed and foundation work is in progress.</v>
      </c>
      <c r="V49" s="54">
        <f>Sheet1!V128</f>
        <v>0</v>
      </c>
      <c r="W49" s="54">
        <f>Sheet1!W128</f>
        <v>0</v>
      </c>
      <c r="X49" s="54">
        <f>Sheet1!X128</f>
        <v>0</v>
      </c>
      <c r="Y49" s="54">
        <f>Sheet1!Y128</f>
        <v>0</v>
      </c>
      <c r="Z49" s="54">
        <f>Sheet1!Z128</f>
        <v>0</v>
      </c>
      <c r="AA49" s="54">
        <f>Sheet1!AA128</f>
        <v>0</v>
      </c>
      <c r="AB49" s="54">
        <f>Sheet1!AB128</f>
        <v>200</v>
      </c>
      <c r="AC49" s="54">
        <f>Sheet1!AC128</f>
        <v>200</v>
      </c>
      <c r="AD49" s="54">
        <f>Sheet1!AD128</f>
        <v>0</v>
      </c>
    </row>
    <row r="50" spans="1:30" ht="90">
      <c r="A50" s="54">
        <f>Sheet1!A129</f>
        <v>127</v>
      </c>
      <c r="B50" s="54" t="str">
        <f>Sheet1!B129</f>
        <v>Ramesh H.S. School, Gomati Tripura</v>
      </c>
      <c r="C50" s="54" t="str">
        <f>Sheet1!C129</f>
        <v>PWD</v>
      </c>
      <c r="D50" s="54">
        <f>Sheet1!D129</f>
        <v>43</v>
      </c>
      <c r="E50" s="54">
        <f>Sheet1!E129</f>
        <v>14</v>
      </c>
      <c r="F50" s="54">
        <f>Sheet1!F129</f>
        <v>0</v>
      </c>
      <c r="G50" s="54">
        <f>Sheet1!G129</f>
        <v>29</v>
      </c>
      <c r="H50" s="54">
        <f>Sheet1!H129</f>
        <v>577</v>
      </c>
      <c r="I50" s="54">
        <f>Sheet1!I129</f>
        <v>100</v>
      </c>
      <c r="J50" s="54">
        <f>Sheet1!J129</f>
        <v>100</v>
      </c>
      <c r="K50" s="54" t="str">
        <f>Sheet1!K129</f>
        <v>Brownfield</v>
      </c>
      <c r="L50" s="54">
        <f>Sheet1!L129</f>
        <v>100</v>
      </c>
      <c r="M50" s="54" t="str">
        <f>Sheet1!M129</f>
        <v xml:space="preserve">SCA </v>
      </c>
      <c r="N50" s="54" t="str">
        <f>Sheet1!N129</f>
        <v>2014-15</v>
      </c>
      <c r="O50" s="54">
        <f>Sheet1!O129</f>
        <v>100</v>
      </c>
      <c r="P50" s="54">
        <f>Sheet1!P129</f>
        <v>0</v>
      </c>
      <c r="Q50" s="54">
        <f>Sheet1!Q129</f>
        <v>0</v>
      </c>
      <c r="R50" s="54">
        <f>Sheet1!R129</f>
        <v>0</v>
      </c>
      <c r="S50" s="54">
        <f>Sheet1!S129</f>
        <v>0</v>
      </c>
      <c r="T50" s="54">
        <f>Sheet1!T129</f>
        <v>0</v>
      </c>
      <c r="U50" s="54" t="str">
        <f>Sheet1!U129</f>
        <v>Project cost 557 lac, amount sanctioned Rs.100.00 lacs, balance Rs.457.00 lac  sanction required for calling tender.</v>
      </c>
      <c r="V50" s="54">
        <f>Sheet1!V129</f>
        <v>100</v>
      </c>
      <c r="W50" s="54">
        <f>Sheet1!W129</f>
        <v>0</v>
      </c>
      <c r="X50" s="54">
        <f>Sheet1!X129</f>
        <v>0</v>
      </c>
      <c r="Y50" s="54">
        <f>Sheet1!Y129</f>
        <v>0</v>
      </c>
      <c r="Z50" s="54">
        <f>Sheet1!Z129</f>
        <v>0</v>
      </c>
      <c r="AA50" s="54">
        <f>Sheet1!AA129</f>
        <v>0</v>
      </c>
      <c r="AB50" s="54">
        <f>Sheet1!AB129</f>
        <v>0</v>
      </c>
      <c r="AC50" s="54">
        <f>Sheet1!AC129</f>
        <v>0</v>
      </c>
      <c r="AD50" s="54">
        <f>Sheet1!AD129</f>
        <v>0</v>
      </c>
    </row>
    <row r="51" spans="1:30" ht="30">
      <c r="A51" s="54">
        <f>Sheet1!A130</f>
        <v>128</v>
      </c>
      <c r="B51" s="54" t="str">
        <f>Sheet1!B130</f>
        <v>Ganganagar High School, Dhalai</v>
      </c>
      <c r="C51" s="54" t="str">
        <f>Sheet1!C130</f>
        <v>PWD</v>
      </c>
      <c r="D51" s="54">
        <f>Sheet1!D130</f>
        <v>26</v>
      </c>
      <c r="E51" s="54">
        <f>Sheet1!E130</f>
        <v>6</v>
      </c>
      <c r="F51" s="54">
        <f>Sheet1!F130</f>
        <v>0</v>
      </c>
      <c r="G51" s="54">
        <f>Sheet1!G130</f>
        <v>20</v>
      </c>
      <c r="H51" s="54">
        <f>Sheet1!H130</f>
        <v>350</v>
      </c>
      <c r="I51" s="54">
        <f>Sheet1!I130</f>
        <v>350</v>
      </c>
      <c r="J51" s="54">
        <f>Sheet1!J130</f>
        <v>350</v>
      </c>
      <c r="K51" s="54" t="str">
        <f>Sheet1!K130</f>
        <v>Brownfield</v>
      </c>
      <c r="L51" s="54">
        <f>Sheet1!L130</f>
        <v>350</v>
      </c>
      <c r="M51" s="54" t="str">
        <f>Sheet1!M130</f>
        <v xml:space="preserve">SDS </v>
      </c>
      <c r="N51" s="54" t="str">
        <f>Sheet1!N130</f>
        <v>2015-16</v>
      </c>
      <c r="O51" s="54">
        <f>Sheet1!O130</f>
        <v>350</v>
      </c>
      <c r="P51" s="54">
        <f>Sheet1!P130</f>
        <v>350</v>
      </c>
      <c r="Q51" s="54">
        <f>Sheet1!Q130</f>
        <v>0</v>
      </c>
      <c r="R51" s="54">
        <f>Sheet1!R130</f>
        <v>0</v>
      </c>
      <c r="S51" s="54">
        <f>Sheet1!S130</f>
        <v>0</v>
      </c>
      <c r="T51" s="54">
        <f>Sheet1!T130</f>
        <v>0</v>
      </c>
      <c r="U51" s="54" t="str">
        <f>Sheet1!U130</f>
        <v>DNIT under preperation by PWD</v>
      </c>
      <c r="V51" s="54">
        <f>Sheet1!V130</f>
        <v>0</v>
      </c>
      <c r="W51" s="54">
        <f>Sheet1!W130</f>
        <v>0</v>
      </c>
      <c r="X51" s="54">
        <f>Sheet1!X130</f>
        <v>0</v>
      </c>
      <c r="Y51" s="54">
        <f>Sheet1!Y130</f>
        <v>100</v>
      </c>
      <c r="Z51" s="54">
        <f>Sheet1!Z130</f>
        <v>250</v>
      </c>
      <c r="AA51" s="54">
        <f>Sheet1!AA130</f>
        <v>0</v>
      </c>
      <c r="AB51" s="54">
        <f>Sheet1!AB130</f>
        <v>0</v>
      </c>
      <c r="AC51" s="54">
        <f>Sheet1!AC130</f>
        <v>0</v>
      </c>
      <c r="AD51" s="54">
        <f>Sheet1!AD130</f>
        <v>0</v>
      </c>
    </row>
    <row r="52" spans="1:30" ht="30">
      <c r="A52" s="54">
        <f>Sheet1!A131</f>
        <v>129</v>
      </c>
      <c r="B52" s="54" t="str">
        <f>Sheet1!B131</f>
        <v>Rajnagar H.S. School, Belonia Tripura</v>
      </c>
      <c r="C52" s="54" t="str">
        <f>Sheet1!C131</f>
        <v>PWD</v>
      </c>
      <c r="D52" s="54">
        <f>Sheet1!D131</f>
        <v>27</v>
      </c>
      <c r="E52" s="54">
        <f>Sheet1!E131</f>
        <v>14</v>
      </c>
      <c r="F52" s="54">
        <f>Sheet1!F131</f>
        <v>0</v>
      </c>
      <c r="G52" s="54">
        <f>Sheet1!G131</f>
        <v>13</v>
      </c>
      <c r="H52" s="54">
        <f>Sheet1!H131</f>
        <v>293</v>
      </c>
      <c r="I52" s="54">
        <f>Sheet1!I131</f>
        <v>293</v>
      </c>
      <c r="J52" s="54">
        <f>Sheet1!J131</f>
        <v>293</v>
      </c>
      <c r="K52" s="54" t="str">
        <f>Sheet1!K131</f>
        <v>Brownfield</v>
      </c>
      <c r="L52" s="54">
        <f>Sheet1!L131</f>
        <v>100</v>
      </c>
      <c r="M52" s="54" t="str">
        <f>Sheet1!M131</f>
        <v xml:space="preserve">SPA </v>
      </c>
      <c r="N52" s="54" t="str">
        <f>Sheet1!N131</f>
        <v>2012-13</v>
      </c>
      <c r="O52" s="54">
        <f>Sheet1!O131</f>
        <v>100</v>
      </c>
      <c r="P52" s="54">
        <f>Sheet1!P131</f>
        <v>0</v>
      </c>
      <c r="Q52" s="54">
        <f>Sheet1!Q131</f>
        <v>100</v>
      </c>
      <c r="R52" s="54">
        <f>Sheet1!R131</f>
        <v>424.66</v>
      </c>
      <c r="S52" s="54">
        <f>Sheet1!S131</f>
        <v>100</v>
      </c>
      <c r="T52" s="54">
        <f>Sheet1!T131</f>
        <v>82.5</v>
      </c>
      <c r="U52" s="54" t="str">
        <f>Sheet1!U131</f>
        <v>Phase-I completed by PWD.</v>
      </c>
      <c r="V52" s="54">
        <f>Sheet1!V131</f>
        <v>0</v>
      </c>
      <c r="W52" s="54">
        <f>Sheet1!W131</f>
        <v>0</v>
      </c>
      <c r="X52" s="54">
        <f>Sheet1!X131</f>
        <v>17.5</v>
      </c>
      <c r="Y52" s="54">
        <f>Sheet1!Y131</f>
        <v>0</v>
      </c>
      <c r="Z52" s="54">
        <f>Sheet1!Z131</f>
        <v>0</v>
      </c>
      <c r="AA52" s="54">
        <f>Sheet1!AA131</f>
        <v>0</v>
      </c>
      <c r="AB52" s="54">
        <f>Sheet1!AB131</f>
        <v>0</v>
      </c>
      <c r="AC52" s="54">
        <f>Sheet1!AC131</f>
        <v>0</v>
      </c>
      <c r="AD52" s="54">
        <f>Sheet1!AD131</f>
        <v>0</v>
      </c>
    </row>
    <row r="53" spans="1:30" ht="30">
      <c r="A53" s="54">
        <f>Sheet1!A132</f>
        <v>130</v>
      </c>
      <c r="B53" s="54" t="str">
        <f>Sheet1!B132</f>
        <v>Rajnagar H.S. School, Belonia Tripura</v>
      </c>
      <c r="C53" s="54" t="str">
        <f>Sheet1!C132</f>
        <v>PWD</v>
      </c>
      <c r="D53" s="54">
        <f>Sheet1!D132</f>
        <v>27</v>
      </c>
      <c r="E53" s="54">
        <f>Sheet1!E132</f>
        <v>14</v>
      </c>
      <c r="F53" s="54">
        <f>Sheet1!F132</f>
        <v>0</v>
      </c>
      <c r="G53" s="54">
        <f>Sheet1!G132</f>
        <v>13</v>
      </c>
      <c r="H53" s="54">
        <f>Sheet1!H132</f>
        <v>0</v>
      </c>
      <c r="I53" s="54">
        <f>Sheet1!I132</f>
        <v>0</v>
      </c>
      <c r="J53" s="54">
        <f>Sheet1!J132</f>
        <v>0</v>
      </c>
      <c r="K53" s="54" t="str">
        <f>Sheet1!K132</f>
        <v>Brownfield</v>
      </c>
      <c r="L53" s="54">
        <f>Sheet1!L132</f>
        <v>55</v>
      </c>
      <c r="M53" s="54" t="str">
        <f>Sheet1!M132</f>
        <v xml:space="preserve">SPA </v>
      </c>
      <c r="N53" s="54" t="str">
        <f>Sheet1!N132</f>
        <v>2013-14</v>
      </c>
      <c r="O53" s="54">
        <f>Sheet1!O132</f>
        <v>55</v>
      </c>
      <c r="P53" s="54">
        <f>Sheet1!P132</f>
        <v>0</v>
      </c>
      <c r="Q53" s="54">
        <f>Sheet1!Q132</f>
        <v>55</v>
      </c>
      <c r="R53" s="54">
        <f>Sheet1!R132</f>
        <v>0</v>
      </c>
      <c r="S53" s="54">
        <f>Sheet1!S132</f>
        <v>193</v>
      </c>
      <c r="T53" s="54">
        <f>Sheet1!T132</f>
        <v>45</v>
      </c>
      <c r="U53" s="54" t="str">
        <f>Sheet1!U132</f>
        <v>Phase-I completed by PWD.</v>
      </c>
      <c r="V53" s="54">
        <f>Sheet1!V132</f>
        <v>0</v>
      </c>
      <c r="W53" s="54">
        <f>Sheet1!W132</f>
        <v>0</v>
      </c>
      <c r="X53" s="54">
        <f>Sheet1!X132</f>
        <v>10</v>
      </c>
      <c r="Y53" s="54">
        <f>Sheet1!Y132</f>
        <v>0</v>
      </c>
      <c r="Z53" s="54">
        <f>Sheet1!Z132</f>
        <v>0</v>
      </c>
      <c r="AA53" s="54">
        <f>Sheet1!AA132</f>
        <v>0</v>
      </c>
      <c r="AB53" s="54">
        <f>Sheet1!AB132</f>
        <v>0</v>
      </c>
      <c r="AC53" s="54">
        <f>Sheet1!AC132</f>
        <v>0</v>
      </c>
      <c r="AD53" s="54">
        <f>Sheet1!AD132</f>
        <v>0</v>
      </c>
    </row>
    <row r="54" spans="1:30" ht="30">
      <c r="A54" s="54">
        <f>Sheet1!A133</f>
        <v>131</v>
      </c>
      <c r="B54" s="54" t="str">
        <f>Sheet1!B133</f>
        <v>Barpathari H.S. School, WestTripura</v>
      </c>
      <c r="C54" s="54" t="str">
        <f>Sheet1!C133</f>
        <v>PWD</v>
      </c>
      <c r="D54" s="54">
        <f>Sheet1!D133</f>
        <v>35</v>
      </c>
      <c r="E54" s="54">
        <f>Sheet1!E133</f>
        <v>0</v>
      </c>
      <c r="F54" s="54">
        <f>Sheet1!F133</f>
        <v>32</v>
      </c>
      <c r="G54" s="54">
        <f>Sheet1!G133</f>
        <v>3</v>
      </c>
      <c r="H54" s="54">
        <f>Sheet1!H133</f>
        <v>600</v>
      </c>
      <c r="I54" s="54">
        <f>Sheet1!I133</f>
        <v>600</v>
      </c>
      <c r="J54" s="54">
        <f>Sheet1!J133</f>
        <v>300</v>
      </c>
      <c r="K54" s="54" t="str">
        <f>Sheet1!K133</f>
        <v>Brownfield</v>
      </c>
      <c r="L54" s="54">
        <f>Sheet1!L133</f>
        <v>600</v>
      </c>
      <c r="M54" s="54" t="str">
        <f>Sheet1!M133</f>
        <v xml:space="preserve">SDS </v>
      </c>
      <c r="N54" s="54" t="str">
        <f>Sheet1!N133</f>
        <v>2015-16</v>
      </c>
      <c r="O54" s="54">
        <f>Sheet1!O133</f>
        <v>300</v>
      </c>
      <c r="P54" s="54">
        <f>Sheet1!P133</f>
        <v>0</v>
      </c>
      <c r="Q54" s="54">
        <f>Sheet1!Q133</f>
        <v>99.67</v>
      </c>
      <c r="R54" s="54">
        <f>Sheet1!R133</f>
        <v>0</v>
      </c>
      <c r="S54" s="54">
        <f>Sheet1!S133</f>
        <v>99.67</v>
      </c>
      <c r="T54" s="54">
        <f>Sheet1!T133</f>
        <v>65</v>
      </c>
      <c r="U54" s="54" t="str">
        <f>Sheet1!U133</f>
        <v>Work order issued</v>
      </c>
      <c r="V54" s="54">
        <f>Sheet1!V133</f>
        <v>200.33</v>
      </c>
      <c r="W54" s="54">
        <f>Sheet1!W133</f>
        <v>200.33</v>
      </c>
      <c r="X54" s="54">
        <f>Sheet1!X133</f>
        <v>34.67</v>
      </c>
      <c r="Y54" s="54">
        <f>Sheet1!Y133</f>
        <v>0</v>
      </c>
      <c r="Z54" s="54">
        <f>Sheet1!Z133</f>
        <v>0</v>
      </c>
      <c r="AA54" s="54">
        <f>Sheet1!AA133</f>
        <v>0</v>
      </c>
      <c r="AB54" s="54">
        <f>Sheet1!AB133</f>
        <v>0</v>
      </c>
      <c r="AC54" s="54">
        <f>Sheet1!AC133</f>
        <v>0</v>
      </c>
      <c r="AD54" s="54">
        <f>Sheet1!AD133</f>
        <v>0</v>
      </c>
    </row>
    <row r="55" spans="1:30" ht="30">
      <c r="A55" s="54">
        <f>Sheet1!A134</f>
        <v>132</v>
      </c>
      <c r="B55" s="54" t="str">
        <f>Sheet1!B134</f>
        <v>Matabari H.S. School, Gomati Tripura</v>
      </c>
      <c r="C55" s="54" t="str">
        <f>Sheet1!C134</f>
        <v>PWD</v>
      </c>
      <c r="D55" s="54">
        <f>Sheet1!D134</f>
        <v>28</v>
      </c>
      <c r="E55" s="54">
        <f>Sheet1!E134</f>
        <v>27</v>
      </c>
      <c r="F55" s="54">
        <f>Sheet1!F134</f>
        <v>0</v>
      </c>
      <c r="G55" s="54">
        <f>Sheet1!G134</f>
        <v>1</v>
      </c>
      <c r="H55" s="54">
        <f>Sheet1!H134</f>
        <v>436</v>
      </c>
      <c r="I55" s="54">
        <f>Sheet1!I134</f>
        <v>400</v>
      </c>
      <c r="J55" s="54">
        <f>Sheet1!J134</f>
        <v>400</v>
      </c>
      <c r="K55" s="54" t="str">
        <f>Sheet1!K134</f>
        <v>Brownfield</v>
      </c>
      <c r="L55" s="54">
        <f>Sheet1!L134</f>
        <v>400</v>
      </c>
      <c r="M55" s="54" t="str">
        <f>Sheet1!M134</f>
        <v xml:space="preserve">SPA </v>
      </c>
      <c r="N55" s="54" t="str">
        <f>Sheet1!N134</f>
        <v>2011-12</v>
      </c>
      <c r="O55" s="54">
        <f>Sheet1!O134</f>
        <v>400</v>
      </c>
      <c r="P55" s="54">
        <f>Sheet1!P134</f>
        <v>0</v>
      </c>
      <c r="Q55" s="54">
        <f>Sheet1!Q134</f>
        <v>400</v>
      </c>
      <c r="R55" s="54">
        <f>Sheet1!R134</f>
        <v>433.91</v>
      </c>
      <c r="S55" s="54">
        <f>Sheet1!S134</f>
        <v>400</v>
      </c>
      <c r="T55" s="54">
        <f>Sheet1!T134</f>
        <v>400</v>
      </c>
      <c r="U55" s="54" t="str">
        <f>Sheet1!U134</f>
        <v>Completed</v>
      </c>
      <c r="V55" s="54">
        <f>Sheet1!V134</f>
        <v>0</v>
      </c>
      <c r="W55" s="54">
        <f>Sheet1!W134</f>
        <v>0</v>
      </c>
      <c r="X55" s="54">
        <f>Sheet1!X134</f>
        <v>0</v>
      </c>
      <c r="Y55" s="54">
        <f>Sheet1!Y134</f>
        <v>0</v>
      </c>
      <c r="Z55" s="54">
        <f>Sheet1!Z134</f>
        <v>0</v>
      </c>
      <c r="AA55" s="54">
        <f>Sheet1!AA134</f>
        <v>0</v>
      </c>
      <c r="AB55" s="54">
        <f>Sheet1!AB134</f>
        <v>0</v>
      </c>
      <c r="AC55" s="54">
        <f>Sheet1!AC134</f>
        <v>0</v>
      </c>
      <c r="AD55" s="54">
        <f>Sheet1!AD134</f>
        <v>0</v>
      </c>
    </row>
    <row r="56" spans="1:30" ht="45">
      <c r="A56" s="54">
        <f>Sheet1!A135</f>
        <v>133</v>
      </c>
      <c r="B56" s="54" t="str">
        <f>Sheet1!B135</f>
        <v>Teliamura H.S. School, Khowai Tripura</v>
      </c>
      <c r="C56" s="54" t="str">
        <f>Sheet1!C135</f>
        <v>PWD</v>
      </c>
      <c r="D56" s="54">
        <f>Sheet1!D135</f>
        <v>38</v>
      </c>
      <c r="E56" s="54">
        <f>Sheet1!E135</f>
        <v>4</v>
      </c>
      <c r="F56" s="54">
        <f>Sheet1!F135</f>
        <v>0</v>
      </c>
      <c r="G56" s="54">
        <f>Sheet1!G135</f>
        <v>34</v>
      </c>
      <c r="H56" s="54">
        <f>Sheet1!H135</f>
        <v>600</v>
      </c>
      <c r="I56" s="54">
        <f>Sheet1!I135</f>
        <v>600</v>
      </c>
      <c r="J56" s="54">
        <f>Sheet1!J135</f>
        <v>300</v>
      </c>
      <c r="K56" s="54" t="str">
        <f>Sheet1!K135</f>
        <v>Brownfield</v>
      </c>
      <c r="L56" s="54">
        <f>Sheet1!L135</f>
        <v>600</v>
      </c>
      <c r="M56" s="54" t="str">
        <f>Sheet1!M135</f>
        <v xml:space="preserve">SDS </v>
      </c>
      <c r="N56" s="54" t="str">
        <f>Sheet1!N135</f>
        <v>2015-16</v>
      </c>
      <c r="O56" s="54">
        <f>Sheet1!O135</f>
        <v>300</v>
      </c>
      <c r="P56" s="54">
        <f>Sheet1!P135</f>
        <v>0</v>
      </c>
      <c r="Q56" s="54">
        <f>Sheet1!Q135</f>
        <v>0</v>
      </c>
      <c r="R56" s="54">
        <f>Sheet1!R135</f>
        <v>0</v>
      </c>
      <c r="S56" s="54">
        <f>Sheet1!S135</f>
        <v>0</v>
      </c>
      <c r="T56" s="54">
        <f>Sheet1!T135</f>
        <v>0</v>
      </c>
      <c r="U56" s="54" t="str">
        <f>Sheet1!U135</f>
        <v>Work order issued. Work to be started soon.</v>
      </c>
      <c r="V56" s="54">
        <f>Sheet1!V135</f>
        <v>300</v>
      </c>
      <c r="W56" s="54">
        <f>Sheet1!W135</f>
        <v>150</v>
      </c>
      <c r="X56" s="54">
        <f>Sheet1!X135</f>
        <v>0</v>
      </c>
      <c r="Y56" s="54">
        <f>Sheet1!Y135</f>
        <v>0</v>
      </c>
      <c r="Z56" s="54">
        <f>Sheet1!Z135</f>
        <v>0</v>
      </c>
      <c r="AA56" s="54">
        <f>Sheet1!AA135</f>
        <v>0</v>
      </c>
      <c r="AB56" s="54">
        <f>Sheet1!AB135</f>
        <v>0</v>
      </c>
      <c r="AC56" s="54">
        <f>Sheet1!AC135</f>
        <v>0</v>
      </c>
      <c r="AD56" s="54">
        <f>Sheet1!AD135</f>
        <v>0</v>
      </c>
    </row>
    <row r="57" spans="1:30" ht="30">
      <c r="A57" s="54">
        <f>Sheet1!A136</f>
        <v>134</v>
      </c>
      <c r="B57" s="54" t="str">
        <f>Sheet1!B136</f>
        <v>Belkhum Bari H.S. School, Unokoti Tripura</v>
      </c>
      <c r="C57" s="54" t="str">
        <f>Sheet1!C136</f>
        <v>PWD</v>
      </c>
      <c r="D57" s="54">
        <f>Sheet1!D136</f>
        <v>23</v>
      </c>
      <c r="E57" s="54">
        <f>Sheet1!E136</f>
        <v>0</v>
      </c>
      <c r="F57" s="54">
        <f>Sheet1!F136</f>
        <v>0</v>
      </c>
      <c r="G57" s="54">
        <f>Sheet1!G136</f>
        <v>23</v>
      </c>
      <c r="H57" s="54">
        <f>Sheet1!H136</f>
        <v>575</v>
      </c>
      <c r="I57" s="54">
        <f>Sheet1!I136</f>
        <v>575</v>
      </c>
      <c r="J57" s="54">
        <f>Sheet1!J136</f>
        <v>575</v>
      </c>
      <c r="K57" s="54" t="str">
        <f>Sheet1!K136</f>
        <v>Brownfield</v>
      </c>
      <c r="L57" s="54">
        <f>Sheet1!L136</f>
        <v>100</v>
      </c>
      <c r="M57" s="54" t="str">
        <f>Sheet1!M136</f>
        <v xml:space="preserve">SPA </v>
      </c>
      <c r="N57" s="54" t="str">
        <f>Sheet1!N136</f>
        <v>2013-14</v>
      </c>
      <c r="O57" s="54">
        <f>Sheet1!O136</f>
        <v>45</v>
      </c>
      <c r="P57" s="54">
        <f>Sheet1!P136</f>
        <v>0</v>
      </c>
      <c r="Q57" s="54">
        <f>Sheet1!Q136</f>
        <v>45</v>
      </c>
      <c r="R57" s="54">
        <f>Sheet1!R136</f>
        <v>0</v>
      </c>
      <c r="S57" s="54">
        <f>Sheet1!S136</f>
        <v>45</v>
      </c>
      <c r="T57" s="54">
        <f>Sheet1!T136</f>
        <v>45</v>
      </c>
      <c r="U57" s="54" t="str">
        <f>Sheet1!U136</f>
        <v>DPR to be submitted by PWD</v>
      </c>
      <c r="V57" s="54">
        <f>Sheet1!V136</f>
        <v>0</v>
      </c>
      <c r="W57" s="54">
        <f>Sheet1!W136</f>
        <v>0</v>
      </c>
      <c r="X57" s="54">
        <f>Sheet1!X136</f>
        <v>0</v>
      </c>
      <c r="Y57" s="54">
        <f>Sheet1!Y136</f>
        <v>0</v>
      </c>
      <c r="Z57" s="54">
        <f>Sheet1!Z136</f>
        <v>0</v>
      </c>
      <c r="AA57" s="54">
        <f>Sheet1!AA136</f>
        <v>0</v>
      </c>
      <c r="AB57" s="54">
        <f>Sheet1!AB136</f>
        <v>0</v>
      </c>
      <c r="AC57" s="54">
        <f>Sheet1!AC136</f>
        <v>0</v>
      </c>
      <c r="AD57" s="54">
        <f>Sheet1!AD136</f>
        <v>0</v>
      </c>
    </row>
    <row r="58" spans="1:30" ht="30">
      <c r="A58" s="54">
        <f>Sheet1!A137</f>
        <v>135</v>
      </c>
      <c r="B58" s="54" t="str">
        <f>Sheet1!B137</f>
        <v>Jampui H.S. School, North Tripura</v>
      </c>
      <c r="C58" s="54" t="str">
        <f>Sheet1!C137</f>
        <v>PWD</v>
      </c>
      <c r="D58" s="54">
        <f>Sheet1!D137</f>
        <v>23</v>
      </c>
      <c r="E58" s="54">
        <f>Sheet1!E137</f>
        <v>0</v>
      </c>
      <c r="F58" s="54">
        <f>Sheet1!F137</f>
        <v>0</v>
      </c>
      <c r="G58" s="54">
        <f>Sheet1!G137</f>
        <v>23</v>
      </c>
      <c r="H58" s="54">
        <f>Sheet1!H137</f>
        <v>635</v>
      </c>
      <c r="I58" s="54">
        <f>Sheet1!I137</f>
        <v>635</v>
      </c>
      <c r="J58" s="54">
        <f>Sheet1!J137</f>
        <v>635</v>
      </c>
      <c r="K58" s="54" t="str">
        <f>Sheet1!K137</f>
        <v>Brownfield</v>
      </c>
      <c r="L58" s="54">
        <f>Sheet1!L137</f>
        <v>100</v>
      </c>
      <c r="M58" s="54" t="str">
        <f>Sheet1!M137</f>
        <v xml:space="preserve">SPA </v>
      </c>
      <c r="N58" s="54" t="str">
        <f>Sheet1!N137</f>
        <v>2013-14</v>
      </c>
      <c r="O58" s="54">
        <f>Sheet1!O137</f>
        <v>45</v>
      </c>
      <c r="P58" s="54">
        <f>Sheet1!P137</f>
        <v>0</v>
      </c>
      <c r="Q58" s="54">
        <f>Sheet1!Q137</f>
        <v>45</v>
      </c>
      <c r="R58" s="54">
        <f>Sheet1!R137</f>
        <v>0</v>
      </c>
      <c r="S58" s="54">
        <f>Sheet1!S137</f>
        <v>45</v>
      </c>
      <c r="T58" s="54">
        <f>Sheet1!T137</f>
        <v>45</v>
      </c>
      <c r="U58" s="54" t="str">
        <f>Sheet1!U137</f>
        <v>Work order issued.</v>
      </c>
      <c r="V58" s="54">
        <f>Sheet1!V137</f>
        <v>0</v>
      </c>
      <c r="W58" s="54">
        <f>Sheet1!W137</f>
        <v>0</v>
      </c>
      <c r="X58" s="54">
        <f>Sheet1!X137</f>
        <v>0</v>
      </c>
      <c r="Y58" s="54">
        <f>Sheet1!Y137</f>
        <v>0</v>
      </c>
      <c r="Z58" s="54">
        <f>Sheet1!Z137</f>
        <v>0</v>
      </c>
      <c r="AA58" s="54">
        <f>Sheet1!AA137</f>
        <v>0</v>
      </c>
      <c r="AB58" s="54">
        <f>Sheet1!AB137</f>
        <v>0</v>
      </c>
      <c r="AC58" s="54">
        <f>Sheet1!AC137</f>
        <v>0</v>
      </c>
      <c r="AD58" s="54">
        <f>Sheet1!AD137</f>
        <v>0</v>
      </c>
    </row>
    <row r="59" spans="1:30" ht="45">
      <c r="A59" s="54">
        <f>Sheet1!A138</f>
        <v>136</v>
      </c>
      <c r="B59" s="54" t="str">
        <f>Sheet1!B138</f>
        <v>Gachiram Para High School, North Tripura</v>
      </c>
      <c r="C59" s="54" t="str">
        <f>Sheet1!C138</f>
        <v>PWD</v>
      </c>
      <c r="D59" s="54">
        <f>Sheet1!D138</f>
        <v>16</v>
      </c>
      <c r="E59" s="54">
        <f>Sheet1!E138</f>
        <v>4</v>
      </c>
      <c r="F59" s="54">
        <f>Sheet1!F138</f>
        <v>0</v>
      </c>
      <c r="G59" s="54">
        <f>Sheet1!G138</f>
        <v>12</v>
      </c>
      <c r="H59" s="54">
        <f>Sheet1!H138</f>
        <v>916</v>
      </c>
      <c r="I59" s="54">
        <f>Sheet1!I138</f>
        <v>916</v>
      </c>
      <c r="J59" s="54">
        <f>Sheet1!J138</f>
        <v>916</v>
      </c>
      <c r="K59" s="54" t="str">
        <f>Sheet1!K138</f>
        <v>Brownfield</v>
      </c>
      <c r="L59" s="54">
        <f>Sheet1!L138</f>
        <v>100</v>
      </c>
      <c r="M59" s="54" t="str">
        <f>Sheet1!M138</f>
        <v xml:space="preserve">SPA </v>
      </c>
      <c r="N59" s="54" t="str">
        <f>Sheet1!N138</f>
        <v>2013-14</v>
      </c>
      <c r="O59" s="54">
        <f>Sheet1!O138</f>
        <v>90</v>
      </c>
      <c r="P59" s="54">
        <f>Sheet1!P138</f>
        <v>0</v>
      </c>
      <c r="Q59" s="54">
        <f>Sheet1!Q138</f>
        <v>90</v>
      </c>
      <c r="R59" s="54">
        <f>Sheet1!R138</f>
        <v>0</v>
      </c>
      <c r="S59" s="54">
        <f>Sheet1!S138</f>
        <v>90</v>
      </c>
      <c r="T59" s="54">
        <f>Sheet1!T138</f>
        <v>90</v>
      </c>
      <c r="U59" s="54" t="str">
        <f>Sheet1!U138</f>
        <v>1st,2nd,3rd call rejected. 4th call being invited.</v>
      </c>
      <c r="V59" s="54">
        <f>Sheet1!V138</f>
        <v>0</v>
      </c>
      <c r="W59" s="54">
        <f>Sheet1!W138</f>
        <v>0</v>
      </c>
      <c r="X59" s="54">
        <f>Sheet1!X138</f>
        <v>0</v>
      </c>
      <c r="Y59" s="54">
        <f>Sheet1!Y138</f>
        <v>0</v>
      </c>
      <c r="Z59" s="54">
        <f>Sheet1!Z138</f>
        <v>0</v>
      </c>
      <c r="AA59" s="54">
        <f>Sheet1!AA138</f>
        <v>0</v>
      </c>
      <c r="AB59" s="54">
        <f>Sheet1!AB138</f>
        <v>0</v>
      </c>
      <c r="AC59" s="54">
        <f>Sheet1!AC138</f>
        <v>0</v>
      </c>
      <c r="AD59" s="54">
        <f>Sheet1!AD138</f>
        <v>0</v>
      </c>
    </row>
    <row r="60" spans="1:30" ht="30">
      <c r="A60" s="54">
        <f>Sheet1!A139</f>
        <v>137</v>
      </c>
      <c r="B60" s="54" t="str">
        <f>Sheet1!B139</f>
        <v>Laljuri H.S. School, North Tripura</v>
      </c>
      <c r="C60" s="54" t="str">
        <f>Sheet1!C139</f>
        <v>PWD</v>
      </c>
      <c r="D60" s="54">
        <f>Sheet1!D139</f>
        <v>25</v>
      </c>
      <c r="E60" s="54">
        <f>Sheet1!E139</f>
        <v>5</v>
      </c>
      <c r="F60" s="54">
        <f>Sheet1!F139</f>
        <v>0</v>
      </c>
      <c r="G60" s="54">
        <f>Sheet1!G139</f>
        <v>20</v>
      </c>
      <c r="H60" s="54">
        <f>Sheet1!H139</f>
        <v>917</v>
      </c>
      <c r="I60" s="54">
        <f>Sheet1!I139</f>
        <v>917</v>
      </c>
      <c r="J60" s="54">
        <f>Sheet1!J139</f>
        <v>917</v>
      </c>
      <c r="K60" s="54" t="str">
        <f>Sheet1!K139</f>
        <v>Brownfield</v>
      </c>
      <c r="L60" s="54">
        <f>Sheet1!L139</f>
        <v>100</v>
      </c>
      <c r="M60" s="54" t="str">
        <f>Sheet1!M139</f>
        <v xml:space="preserve">SPA </v>
      </c>
      <c r="N60" s="54" t="str">
        <f>Sheet1!N139</f>
        <v>2013-14</v>
      </c>
      <c r="O60" s="54">
        <f>Sheet1!O139</f>
        <v>90</v>
      </c>
      <c r="P60" s="54">
        <f>Sheet1!P139</f>
        <v>0</v>
      </c>
      <c r="Q60" s="54">
        <f>Sheet1!Q139</f>
        <v>90</v>
      </c>
      <c r="R60" s="54">
        <f>Sheet1!R139</f>
        <v>590.70000000000005</v>
      </c>
      <c r="S60" s="54">
        <f>Sheet1!S139</f>
        <v>90</v>
      </c>
      <c r="T60" s="54">
        <f>Sheet1!T139</f>
        <v>90</v>
      </c>
      <c r="U60" s="54" t="str">
        <f>Sheet1!U139</f>
        <v xml:space="preserve">Work order issued. </v>
      </c>
      <c r="V60" s="54">
        <f>Sheet1!V139</f>
        <v>0</v>
      </c>
      <c r="W60" s="54">
        <f>Sheet1!W139</f>
        <v>0</v>
      </c>
      <c r="X60" s="54">
        <f>Sheet1!X139</f>
        <v>0</v>
      </c>
      <c r="Y60" s="54">
        <f>Sheet1!Y139</f>
        <v>0</v>
      </c>
      <c r="Z60" s="54">
        <f>Sheet1!Z139</f>
        <v>0</v>
      </c>
      <c r="AA60" s="54">
        <f>Sheet1!AA139</f>
        <v>0</v>
      </c>
      <c r="AB60" s="54">
        <f>Sheet1!AB139</f>
        <v>0</v>
      </c>
      <c r="AC60" s="54">
        <f>Sheet1!AC139</f>
        <v>0</v>
      </c>
      <c r="AD60" s="54">
        <f>Sheet1!AD139</f>
        <v>0</v>
      </c>
    </row>
    <row r="61" spans="1:30" ht="30">
      <c r="A61" s="54">
        <f>Sheet1!A140</f>
        <v>138</v>
      </c>
      <c r="B61" s="54" t="str">
        <f>Sheet1!B140</f>
        <v>Laljuri H.S. School, North Tripura</v>
      </c>
      <c r="C61" s="54" t="str">
        <f>Sheet1!C140</f>
        <v>PWD</v>
      </c>
      <c r="D61" s="54">
        <f>Sheet1!D140</f>
        <v>25</v>
      </c>
      <c r="E61" s="54">
        <f>Sheet1!E140</f>
        <v>5</v>
      </c>
      <c r="F61" s="54">
        <f>Sheet1!F140</f>
        <v>0</v>
      </c>
      <c r="G61" s="54">
        <f>Sheet1!G140</f>
        <v>20</v>
      </c>
      <c r="H61" s="54">
        <f>Sheet1!H140</f>
        <v>0</v>
      </c>
      <c r="I61" s="54">
        <f>Sheet1!I140</f>
        <v>0</v>
      </c>
      <c r="J61" s="54">
        <f>Sheet1!J140</f>
        <v>0</v>
      </c>
      <c r="K61" s="54" t="str">
        <f>Sheet1!K140</f>
        <v>Brownfield</v>
      </c>
      <c r="L61" s="54">
        <f>Sheet1!L140</f>
        <v>100</v>
      </c>
      <c r="M61" s="54" t="str">
        <f>Sheet1!M140</f>
        <v xml:space="preserve">SCA </v>
      </c>
      <c r="N61" s="54" t="str">
        <f>Sheet1!N140</f>
        <v>2014-15</v>
      </c>
      <c r="O61" s="54">
        <f>Sheet1!O140</f>
        <v>100</v>
      </c>
      <c r="P61" s="54">
        <f>Sheet1!P140</f>
        <v>0</v>
      </c>
      <c r="Q61" s="54">
        <f>Sheet1!Q140</f>
        <v>100</v>
      </c>
      <c r="R61" s="54">
        <f>Sheet1!R140</f>
        <v>0</v>
      </c>
      <c r="S61" s="54">
        <f>Sheet1!S140</f>
        <v>0</v>
      </c>
      <c r="T61" s="54">
        <f>Sheet1!T140</f>
        <v>0</v>
      </c>
      <c r="U61" s="54" t="str">
        <f>Sheet1!U140</f>
        <v>Work order issued</v>
      </c>
      <c r="V61" s="54">
        <f>Sheet1!V140</f>
        <v>0</v>
      </c>
      <c r="W61" s="54">
        <f>Sheet1!W140</f>
        <v>0</v>
      </c>
      <c r="X61" s="54">
        <f>Sheet1!X140</f>
        <v>100</v>
      </c>
      <c r="Y61" s="54">
        <f>Sheet1!Y140</f>
        <v>0</v>
      </c>
      <c r="Z61" s="54">
        <f>Sheet1!Z140</f>
        <v>0</v>
      </c>
      <c r="AA61" s="54">
        <f>Sheet1!AA140</f>
        <v>0</v>
      </c>
      <c r="AB61" s="54">
        <f>Sheet1!AB140</f>
        <v>0</v>
      </c>
      <c r="AC61" s="54">
        <f>Sheet1!AC140</f>
        <v>0</v>
      </c>
      <c r="AD61" s="54">
        <f>Sheet1!AD140</f>
        <v>0</v>
      </c>
    </row>
    <row r="62" spans="1:30" ht="30">
      <c r="A62" s="54">
        <f>Sheet1!A141</f>
        <v>139</v>
      </c>
      <c r="B62" s="54" t="str">
        <f>Sheet1!B141</f>
        <v>Raishyabari H.S. School, Dhalai Tripura</v>
      </c>
      <c r="C62" s="54" t="str">
        <f>Sheet1!C141</f>
        <v>PWD</v>
      </c>
      <c r="D62" s="54">
        <f>Sheet1!D141</f>
        <v>30</v>
      </c>
      <c r="E62" s="54">
        <f>Sheet1!E141</f>
        <v>0</v>
      </c>
      <c r="F62" s="54">
        <f>Sheet1!F141</f>
        <v>30</v>
      </c>
      <c r="G62" s="54">
        <f>Sheet1!G141</f>
        <v>0</v>
      </c>
      <c r="H62" s="54">
        <f>Sheet1!H141</f>
        <v>500</v>
      </c>
      <c r="I62" s="54">
        <f>Sheet1!I141</f>
        <v>500</v>
      </c>
      <c r="J62" s="54">
        <f>Sheet1!J141</f>
        <v>500</v>
      </c>
      <c r="K62" s="54" t="str">
        <f>Sheet1!K141</f>
        <v>Brownfield</v>
      </c>
      <c r="L62" s="54">
        <f>Sheet1!L141</f>
        <v>100</v>
      </c>
      <c r="M62" s="54" t="str">
        <f>Sheet1!M141</f>
        <v xml:space="preserve">SPA </v>
      </c>
      <c r="N62" s="54" t="str">
        <f>Sheet1!N141</f>
        <v>2013-14</v>
      </c>
      <c r="O62" s="54">
        <f>Sheet1!O141</f>
        <v>45</v>
      </c>
      <c r="P62" s="54">
        <f>Sheet1!P141</f>
        <v>0</v>
      </c>
      <c r="Q62" s="54">
        <f>Sheet1!Q141</f>
        <v>0</v>
      </c>
      <c r="R62" s="54">
        <f>Sheet1!R141</f>
        <v>0</v>
      </c>
      <c r="S62" s="54">
        <f>Sheet1!S141</f>
        <v>0</v>
      </c>
      <c r="T62" s="54">
        <f>Sheet1!T141</f>
        <v>0</v>
      </c>
      <c r="U62" s="54" t="str">
        <f>Sheet1!U141</f>
        <v>Work order issued</v>
      </c>
      <c r="V62" s="54">
        <f>Sheet1!V141</f>
        <v>45</v>
      </c>
      <c r="W62" s="54">
        <f>Sheet1!W141</f>
        <v>45</v>
      </c>
      <c r="X62" s="54">
        <f>Sheet1!X141</f>
        <v>0</v>
      </c>
      <c r="Y62" s="54">
        <f>Sheet1!Y141</f>
        <v>0</v>
      </c>
      <c r="Z62" s="54">
        <f>Sheet1!Z141</f>
        <v>0</v>
      </c>
      <c r="AA62" s="54">
        <f>Sheet1!AA141</f>
        <v>0</v>
      </c>
      <c r="AB62" s="54">
        <f>Sheet1!AB141</f>
        <v>0</v>
      </c>
      <c r="AC62" s="54">
        <f>Sheet1!AC141</f>
        <v>0</v>
      </c>
      <c r="AD62" s="54">
        <f>Sheet1!AD141</f>
        <v>0</v>
      </c>
    </row>
    <row r="63" spans="1:30" ht="30">
      <c r="A63" s="54">
        <f>Sheet1!A142</f>
        <v>140</v>
      </c>
      <c r="B63" s="54" t="str">
        <f>Sheet1!B142</f>
        <v>Raishyabari H.S. School, Dhalai Tripura</v>
      </c>
      <c r="C63" s="54" t="str">
        <f>Sheet1!C142</f>
        <v>PWD</v>
      </c>
      <c r="D63" s="54">
        <f>Sheet1!D142</f>
        <v>30</v>
      </c>
      <c r="E63" s="54">
        <f>Sheet1!E142</f>
        <v>0</v>
      </c>
      <c r="F63" s="54">
        <f>Sheet1!F142</f>
        <v>30</v>
      </c>
      <c r="G63" s="54">
        <f>Sheet1!G142</f>
        <v>0</v>
      </c>
      <c r="H63" s="54">
        <f>Sheet1!H142</f>
        <v>0</v>
      </c>
      <c r="I63" s="54">
        <f>Sheet1!I142</f>
        <v>0</v>
      </c>
      <c r="J63" s="54">
        <f>Sheet1!J142</f>
        <v>0</v>
      </c>
      <c r="K63" s="54" t="str">
        <f>Sheet1!K142</f>
        <v>Brownfield</v>
      </c>
      <c r="L63" s="54">
        <f>Sheet1!L142</f>
        <v>400</v>
      </c>
      <c r="M63" s="54" t="str">
        <f>Sheet1!M142</f>
        <v>Niti Aayog</v>
      </c>
      <c r="N63" s="54" t="str">
        <f>Sheet1!N142</f>
        <v>2015-16</v>
      </c>
      <c r="O63" s="54">
        <f>Sheet1!O142</f>
        <v>100</v>
      </c>
      <c r="P63" s="54">
        <f>Sheet1!P142</f>
        <v>100</v>
      </c>
      <c r="Q63" s="54">
        <f>Sheet1!Q142</f>
        <v>0</v>
      </c>
      <c r="R63" s="54">
        <f>Sheet1!R142</f>
        <v>0</v>
      </c>
      <c r="S63" s="54">
        <f>Sheet1!S142</f>
        <v>0</v>
      </c>
      <c r="T63" s="54">
        <f>Sheet1!T142</f>
        <v>0</v>
      </c>
      <c r="U63" s="54" t="str">
        <f>Sheet1!U142</f>
        <v>Work order issued</v>
      </c>
      <c r="V63" s="54">
        <f>Sheet1!V142</f>
        <v>0</v>
      </c>
      <c r="W63" s="54">
        <f>Sheet1!W142</f>
        <v>0</v>
      </c>
      <c r="X63" s="54">
        <f>Sheet1!X142</f>
        <v>0</v>
      </c>
      <c r="Y63" s="54">
        <f>Sheet1!Y142</f>
        <v>0</v>
      </c>
      <c r="Z63" s="54">
        <f>Sheet1!Z142</f>
        <v>0</v>
      </c>
      <c r="AA63" s="54">
        <f>Sheet1!AA142</f>
        <v>0</v>
      </c>
      <c r="AB63" s="54">
        <f>Sheet1!AB142</f>
        <v>100</v>
      </c>
      <c r="AC63" s="54">
        <f>Sheet1!AC142</f>
        <v>0</v>
      </c>
      <c r="AD63" s="54">
        <f>Sheet1!AD142</f>
        <v>0</v>
      </c>
    </row>
    <row r="64" spans="1:30" ht="30">
      <c r="A64" s="54">
        <f>Sheet1!A143</f>
        <v>141</v>
      </c>
      <c r="B64" s="54" t="str">
        <f>Sheet1!B143</f>
        <v>Matai H.S. School, Belonia Tripura</v>
      </c>
      <c r="C64" s="54" t="str">
        <f>Sheet1!C143</f>
        <v>PWD</v>
      </c>
      <c r="D64" s="54">
        <f>Sheet1!D143</f>
        <v>26</v>
      </c>
      <c r="E64" s="54">
        <f>Sheet1!E143</f>
        <v>0</v>
      </c>
      <c r="F64" s="54">
        <f>Sheet1!F143</f>
        <v>11</v>
      </c>
      <c r="G64" s="54">
        <f>Sheet1!G143</f>
        <v>15</v>
      </c>
      <c r="H64" s="54">
        <f>Sheet1!H143</f>
        <v>150</v>
      </c>
      <c r="I64" s="54">
        <f>Sheet1!I143</f>
        <v>150</v>
      </c>
      <c r="J64" s="54">
        <f>Sheet1!J143</f>
        <v>150</v>
      </c>
      <c r="K64" s="54" t="str">
        <f>Sheet1!K143</f>
        <v>Brownfield</v>
      </c>
      <c r="L64" s="54">
        <f>Sheet1!L143</f>
        <v>150</v>
      </c>
      <c r="M64" s="54" t="str">
        <f>Sheet1!M143</f>
        <v xml:space="preserve">SDS </v>
      </c>
      <c r="N64" s="54" t="str">
        <f>Sheet1!N143</f>
        <v>2015-16</v>
      </c>
      <c r="O64" s="54">
        <f>Sheet1!O143</f>
        <v>150</v>
      </c>
      <c r="P64" s="54">
        <f>Sheet1!P143</f>
        <v>0</v>
      </c>
      <c r="Q64" s="54">
        <f>Sheet1!Q143</f>
        <v>150</v>
      </c>
      <c r="R64" s="54">
        <f>Sheet1!R143</f>
        <v>117.12</v>
      </c>
      <c r="S64" s="54">
        <f>Sheet1!S143</f>
        <v>0</v>
      </c>
      <c r="T64" s="54">
        <f>Sheet1!T143</f>
        <v>34.673000000000002</v>
      </c>
      <c r="U64" s="54" t="str">
        <f>Sheet1!U143</f>
        <v>Work order issued.</v>
      </c>
      <c r="V64" s="54">
        <f>Sheet1!V143</f>
        <v>0</v>
      </c>
      <c r="W64" s="54">
        <f>Sheet1!W143</f>
        <v>0</v>
      </c>
      <c r="X64" s="54">
        <f>Sheet1!X143</f>
        <v>115.327</v>
      </c>
      <c r="Y64" s="54">
        <f>Sheet1!Y143</f>
        <v>0</v>
      </c>
      <c r="Z64" s="54">
        <f>Sheet1!Z143</f>
        <v>0</v>
      </c>
      <c r="AA64" s="54">
        <f>Sheet1!AA143</f>
        <v>0</v>
      </c>
      <c r="AB64" s="54">
        <f>Sheet1!AB143</f>
        <v>0</v>
      </c>
      <c r="AC64" s="54">
        <f>Sheet1!AC143</f>
        <v>0</v>
      </c>
      <c r="AD64" s="54">
        <f>Sheet1!AD143</f>
        <v>0</v>
      </c>
    </row>
    <row r="65" spans="1:30" ht="30">
      <c r="A65" s="54">
        <f>Sheet1!A144</f>
        <v>142</v>
      </c>
      <c r="B65" s="54" t="str">
        <f>Sheet1!B144</f>
        <v>Udaipur Girls H.S. School, Gomati Tripura</v>
      </c>
      <c r="C65" s="54" t="str">
        <f>Sheet1!C144</f>
        <v>PWD</v>
      </c>
      <c r="D65" s="54">
        <f>Sheet1!D144</f>
        <v>35</v>
      </c>
      <c r="E65" s="54">
        <f>Sheet1!E144</f>
        <v>37</v>
      </c>
      <c r="F65" s="54">
        <f>Sheet1!F144</f>
        <v>0</v>
      </c>
      <c r="G65" s="54">
        <f>Sheet1!G144</f>
        <v>-2</v>
      </c>
      <c r="H65" s="54">
        <f>Sheet1!H144</f>
        <v>500</v>
      </c>
      <c r="I65" s="54">
        <f>Sheet1!I144</f>
        <v>500</v>
      </c>
      <c r="J65" s="54">
        <f>Sheet1!J144</f>
        <v>500</v>
      </c>
      <c r="K65" s="54" t="str">
        <f>Sheet1!K144</f>
        <v>Brownfield</v>
      </c>
      <c r="L65" s="54">
        <f>Sheet1!L144</f>
        <v>500</v>
      </c>
      <c r="M65" s="54" t="str">
        <f>Sheet1!M144</f>
        <v xml:space="preserve">SPA </v>
      </c>
      <c r="N65" s="54" t="str">
        <f>Sheet1!N144</f>
        <v>2011-12</v>
      </c>
      <c r="O65" s="54">
        <f>Sheet1!O144</f>
        <v>500</v>
      </c>
      <c r="P65" s="54">
        <f>Sheet1!P144</f>
        <v>0</v>
      </c>
      <c r="Q65" s="54">
        <f>Sheet1!Q144</f>
        <v>500</v>
      </c>
      <c r="R65" s="54">
        <f>Sheet1!R144</f>
        <v>402.31</v>
      </c>
      <c r="S65" s="54">
        <f>Sheet1!S144</f>
        <v>500</v>
      </c>
      <c r="T65" s="54">
        <f>Sheet1!T144</f>
        <v>500</v>
      </c>
      <c r="U65" s="54" t="str">
        <f>Sheet1!U144</f>
        <v>Completed &amp; ready for handing over.</v>
      </c>
      <c r="V65" s="54">
        <f>Sheet1!V144</f>
        <v>0</v>
      </c>
      <c r="W65" s="54">
        <f>Sheet1!W144</f>
        <v>0</v>
      </c>
      <c r="X65" s="54">
        <f>Sheet1!X144</f>
        <v>0</v>
      </c>
      <c r="Y65" s="54">
        <f>Sheet1!Y144</f>
        <v>0</v>
      </c>
      <c r="Z65" s="54">
        <f>Sheet1!Z144</f>
        <v>0</v>
      </c>
      <c r="AA65" s="54">
        <f>Sheet1!AA144</f>
        <v>0</v>
      </c>
      <c r="AB65" s="54">
        <f>Sheet1!AB144</f>
        <v>0</v>
      </c>
      <c r="AC65" s="54">
        <f>Sheet1!AC144</f>
        <v>0</v>
      </c>
      <c r="AD65" s="54">
        <f>Sheet1!AD144</f>
        <v>0</v>
      </c>
    </row>
    <row r="66" spans="1:30" ht="45">
      <c r="A66" s="54">
        <f>Sheet1!A145</f>
        <v>143</v>
      </c>
      <c r="B66" s="54" t="str">
        <f>Sheet1!B145</f>
        <v>Sudhanya Debbarma Memorial Smriti H.S. School, Sepahijala Tripura</v>
      </c>
      <c r="C66" s="54" t="str">
        <f>Sheet1!C145</f>
        <v>PWD</v>
      </c>
      <c r="D66" s="54">
        <f>Sheet1!D145</f>
        <v>30</v>
      </c>
      <c r="E66" s="54">
        <f>Sheet1!E145</f>
        <v>25</v>
      </c>
      <c r="F66" s="54">
        <f>Sheet1!F145</f>
        <v>0</v>
      </c>
      <c r="G66" s="54">
        <f>Sheet1!G145</f>
        <v>5</v>
      </c>
      <c r="H66" s="54">
        <f>Sheet1!H145</f>
        <v>500</v>
      </c>
      <c r="I66" s="54">
        <f>Sheet1!I145</f>
        <v>500</v>
      </c>
      <c r="J66" s="54">
        <f>Sheet1!J145</f>
        <v>500</v>
      </c>
      <c r="K66" s="54" t="str">
        <f>Sheet1!K145</f>
        <v>Brownfield</v>
      </c>
      <c r="L66" s="54">
        <f>Sheet1!L145</f>
        <v>500</v>
      </c>
      <c r="M66" s="54" t="str">
        <f>Sheet1!M145</f>
        <v xml:space="preserve">SPA </v>
      </c>
      <c r="N66" s="54" t="str">
        <f>Sheet1!N145</f>
        <v>2014-15</v>
      </c>
      <c r="O66" s="54">
        <f>Sheet1!O145</f>
        <v>0</v>
      </c>
      <c r="P66" s="54">
        <f>Sheet1!P145</f>
        <v>0</v>
      </c>
      <c r="Q66" s="54">
        <f>Sheet1!Q145</f>
        <v>0</v>
      </c>
      <c r="R66" s="54">
        <f>Sheet1!R145</f>
        <v>0</v>
      </c>
      <c r="S66" s="54">
        <f>Sheet1!S145</f>
        <v>0</v>
      </c>
      <c r="T66" s="54">
        <f>Sheet1!T145</f>
        <v>0</v>
      </c>
      <c r="U66" s="54" t="str">
        <f>Sheet1!U145</f>
        <v>Work order being issued</v>
      </c>
      <c r="V66" s="54">
        <f>Sheet1!V145</f>
        <v>0</v>
      </c>
      <c r="W66" s="54">
        <f>Sheet1!W145</f>
        <v>0</v>
      </c>
      <c r="X66" s="54">
        <f>Sheet1!X145</f>
        <v>0</v>
      </c>
      <c r="Y66" s="54">
        <f>Sheet1!Y145</f>
        <v>0</v>
      </c>
      <c r="Z66" s="54">
        <f>Sheet1!Z145</f>
        <v>0</v>
      </c>
      <c r="AA66" s="54">
        <f>Sheet1!AA145</f>
        <v>0</v>
      </c>
      <c r="AB66" s="54">
        <f>Sheet1!AB145</f>
        <v>0</v>
      </c>
      <c r="AC66" s="54">
        <f>Sheet1!AC145</f>
        <v>0</v>
      </c>
      <c r="AD66" s="54">
        <f>Sheet1!AD145</f>
        <v>0</v>
      </c>
    </row>
    <row r="67" spans="1:30" ht="45">
      <c r="A67" s="54">
        <f>Sheet1!A146</f>
        <v>144</v>
      </c>
      <c r="B67" s="54" t="str">
        <f>Sheet1!B146</f>
        <v>Upgradation of Dolugaon HS School North Tripura</v>
      </c>
      <c r="C67" s="54" t="str">
        <f>Sheet1!C146</f>
        <v>PWD</v>
      </c>
      <c r="D67" s="54">
        <f>Sheet1!D146</f>
        <v>30</v>
      </c>
      <c r="E67" s="54">
        <f>Sheet1!E146</f>
        <v>0</v>
      </c>
      <c r="F67" s="54">
        <f>Sheet1!F146</f>
        <v>30</v>
      </c>
      <c r="G67" s="54">
        <f>Sheet1!G146</f>
        <v>0</v>
      </c>
      <c r="H67" s="54">
        <f>Sheet1!H146</f>
        <v>0</v>
      </c>
      <c r="I67" s="54">
        <f>Sheet1!I146</f>
        <v>300</v>
      </c>
      <c r="J67" s="54">
        <f>Sheet1!J146</f>
        <v>300</v>
      </c>
      <c r="K67" s="54" t="str">
        <f>Sheet1!K146</f>
        <v>Brownfield</v>
      </c>
      <c r="L67" s="54">
        <f>Sheet1!L146</f>
        <v>300</v>
      </c>
      <c r="M67" s="54" t="str">
        <f>Sheet1!M146</f>
        <v xml:space="preserve">SPA </v>
      </c>
      <c r="N67" s="54" t="str">
        <f>Sheet1!N146</f>
        <v>2014-15</v>
      </c>
      <c r="O67" s="54">
        <f>Sheet1!O146</f>
        <v>0</v>
      </c>
      <c r="P67" s="54">
        <f>Sheet1!P146</f>
        <v>0</v>
      </c>
      <c r="Q67" s="54">
        <f>Sheet1!Q146</f>
        <v>0</v>
      </c>
      <c r="R67" s="54">
        <f>Sheet1!R146</f>
        <v>0</v>
      </c>
      <c r="S67" s="54">
        <f>Sheet1!S146</f>
        <v>0</v>
      </c>
      <c r="T67" s="54">
        <f>Sheet1!T146</f>
        <v>0</v>
      </c>
      <c r="U67" s="54" t="str">
        <f>Sheet1!U146</f>
        <v>Drawing and concept paper under preperation</v>
      </c>
      <c r="V67" s="54">
        <f>Sheet1!V146</f>
        <v>0</v>
      </c>
      <c r="W67" s="54">
        <f>Sheet1!W146</f>
        <v>0</v>
      </c>
      <c r="X67" s="54">
        <f>Sheet1!X146</f>
        <v>0</v>
      </c>
      <c r="Y67" s="54">
        <f>Sheet1!Y146</f>
        <v>0</v>
      </c>
      <c r="Z67" s="54">
        <f>Sheet1!Z146</f>
        <v>0</v>
      </c>
      <c r="AA67" s="54">
        <f>Sheet1!AA146</f>
        <v>0</v>
      </c>
      <c r="AB67" s="54">
        <f>Sheet1!AB146</f>
        <v>0</v>
      </c>
      <c r="AC67" s="54">
        <f>Sheet1!AC146</f>
        <v>0</v>
      </c>
      <c r="AD67" s="54">
        <f>Sheet1!AD146</f>
        <v>0</v>
      </c>
    </row>
    <row r="68" spans="1:30" ht="30">
      <c r="A68" s="54">
        <f>Sheet1!A147</f>
        <v>145</v>
      </c>
      <c r="B68" s="54" t="str">
        <f>Sheet1!B147</f>
        <v>Construction of DIET Kakraban</v>
      </c>
      <c r="C68" s="54" t="str">
        <f>Sheet1!C147</f>
        <v>PWD</v>
      </c>
      <c r="D68" s="54" t="str">
        <f>Sheet1!D147</f>
        <v>NA</v>
      </c>
      <c r="E68" s="54" t="str">
        <f>Sheet1!E147</f>
        <v>NA</v>
      </c>
      <c r="F68" s="54" t="str">
        <f>Sheet1!F147</f>
        <v>NA</v>
      </c>
      <c r="G68" s="54" t="str">
        <f>Sheet1!G147</f>
        <v>NA</v>
      </c>
      <c r="H68" s="54">
        <f>Sheet1!H147</f>
        <v>200</v>
      </c>
      <c r="I68" s="54">
        <f>Sheet1!I147</f>
        <v>200</v>
      </c>
      <c r="J68" s="54">
        <f>Sheet1!J147</f>
        <v>200</v>
      </c>
      <c r="K68" s="54" t="str">
        <f>Sheet1!K147</f>
        <v>Greenfield</v>
      </c>
      <c r="L68" s="54">
        <f>Sheet1!L147</f>
        <v>200</v>
      </c>
      <c r="M68" s="54" t="str">
        <f>Sheet1!M147</f>
        <v xml:space="preserve">SPA </v>
      </c>
      <c r="N68" s="54" t="str">
        <f>Sheet1!N147</f>
        <v>2014-15</v>
      </c>
      <c r="O68" s="54">
        <f>Sheet1!O147</f>
        <v>200</v>
      </c>
      <c r="P68" s="54">
        <f>Sheet1!P147</f>
        <v>0</v>
      </c>
      <c r="Q68" s="54">
        <f>Sheet1!Q147</f>
        <v>200</v>
      </c>
      <c r="R68" s="54">
        <f>Sheet1!R147</f>
        <v>0</v>
      </c>
      <c r="S68" s="54">
        <f>Sheet1!S147</f>
        <v>200</v>
      </c>
      <c r="T68" s="54">
        <f>Sheet1!T147</f>
        <v>200</v>
      </c>
      <c r="U68" s="54" t="str">
        <f>Sheet1!U147</f>
        <v xml:space="preserve">Work completed. </v>
      </c>
      <c r="V68" s="54">
        <f>Sheet1!V147</f>
        <v>0</v>
      </c>
      <c r="W68" s="54">
        <f>Sheet1!W147</f>
        <v>0</v>
      </c>
      <c r="X68" s="54">
        <f>Sheet1!X147</f>
        <v>0</v>
      </c>
      <c r="Y68" s="54">
        <f>Sheet1!Y147</f>
        <v>0</v>
      </c>
      <c r="Z68" s="54">
        <f>Sheet1!Z147</f>
        <v>0</v>
      </c>
      <c r="AA68" s="54">
        <f>Sheet1!AA147</f>
        <v>0</v>
      </c>
      <c r="AB68" s="54">
        <f>Sheet1!AB147</f>
        <v>0</v>
      </c>
      <c r="AC68" s="54">
        <f>Sheet1!AC147</f>
        <v>0</v>
      </c>
      <c r="AD68" s="54">
        <f>Sheet1!AD147</f>
        <v>0</v>
      </c>
    </row>
    <row r="69" spans="1:30" ht="30">
      <c r="A69" s="54">
        <f>Sheet1!A148</f>
        <v>146</v>
      </c>
      <c r="B69" s="54" t="str">
        <f>Sheet1!B148</f>
        <v>Maintenance of TBSE</v>
      </c>
      <c r="C69" s="54" t="str">
        <f>Sheet1!C148</f>
        <v>PWD</v>
      </c>
      <c r="D69" s="54" t="str">
        <f>Sheet1!D148</f>
        <v>NA</v>
      </c>
      <c r="E69" s="54" t="str">
        <f>Sheet1!E148</f>
        <v>NA</v>
      </c>
      <c r="F69" s="54" t="str">
        <f>Sheet1!F148</f>
        <v>NA</v>
      </c>
      <c r="G69" s="54" t="str">
        <f>Sheet1!G148</f>
        <v>NA</v>
      </c>
      <c r="H69" s="54">
        <f>Sheet1!H148</f>
        <v>29.9</v>
      </c>
      <c r="I69" s="54">
        <f>Sheet1!I148</f>
        <v>29.9</v>
      </c>
      <c r="J69" s="54">
        <f>Sheet1!J148</f>
        <v>29.9</v>
      </c>
      <c r="K69" s="54" t="str">
        <f>Sheet1!K148</f>
        <v>Brownfield</v>
      </c>
      <c r="L69" s="54">
        <f>Sheet1!L148</f>
        <v>29.9</v>
      </c>
      <c r="M69" s="54" t="str">
        <f>Sheet1!M148</f>
        <v>SDS</v>
      </c>
      <c r="N69" s="54" t="str">
        <f>Sheet1!N148</f>
        <v>2015-16</v>
      </c>
      <c r="O69" s="54">
        <f>Sheet1!O148</f>
        <v>29.9</v>
      </c>
      <c r="P69" s="54">
        <f>Sheet1!P148</f>
        <v>0</v>
      </c>
      <c r="Q69" s="54">
        <f>Sheet1!Q148</f>
        <v>29.9</v>
      </c>
      <c r="R69" s="54">
        <f>Sheet1!R148</f>
        <v>0</v>
      </c>
      <c r="S69" s="54">
        <f>Sheet1!S148</f>
        <v>29.9</v>
      </c>
      <c r="T69" s="54">
        <f>Sheet1!T148</f>
        <v>0</v>
      </c>
      <c r="U69" s="54" t="str">
        <f>Sheet1!U148</f>
        <v>Completed</v>
      </c>
      <c r="V69" s="54">
        <f>Sheet1!V148</f>
        <v>0</v>
      </c>
      <c r="W69" s="54">
        <f>Sheet1!W148</f>
        <v>0</v>
      </c>
      <c r="X69" s="54">
        <f>Sheet1!X148</f>
        <v>29.9</v>
      </c>
      <c r="Y69" s="54">
        <f>Sheet1!Y148</f>
        <v>0</v>
      </c>
      <c r="Z69" s="54">
        <f>Sheet1!Z148</f>
        <v>0</v>
      </c>
      <c r="AA69" s="54">
        <f>Sheet1!AA148</f>
        <v>0</v>
      </c>
      <c r="AB69" s="54">
        <f>Sheet1!AB148</f>
        <v>0</v>
      </c>
      <c r="AC69" s="54">
        <f>Sheet1!AC148</f>
        <v>0</v>
      </c>
      <c r="AD69" s="54">
        <f>Sheet1!AD148</f>
        <v>0</v>
      </c>
    </row>
    <row r="70" spans="1:30" ht="30">
      <c r="A70" s="54">
        <f>Sheet1!A149</f>
        <v>147</v>
      </c>
      <c r="B70" s="54" t="str">
        <f>Sheet1!B149</f>
        <v>Santinagar HS</v>
      </c>
      <c r="C70" s="54" t="str">
        <f>Sheet1!C149</f>
        <v>PWD</v>
      </c>
      <c r="D70" s="54">
        <f>Sheet1!D149</f>
        <v>19</v>
      </c>
      <c r="E70" s="54">
        <f>Sheet1!E149</f>
        <v>9</v>
      </c>
      <c r="F70" s="54">
        <f>Sheet1!F149</f>
        <v>10</v>
      </c>
      <c r="G70" s="54">
        <f>Sheet1!G149</f>
        <v>0</v>
      </c>
      <c r="H70" s="54">
        <f>Sheet1!H149</f>
        <v>200</v>
      </c>
      <c r="I70" s="54">
        <f>Sheet1!I149</f>
        <v>0</v>
      </c>
      <c r="J70" s="54">
        <f>Sheet1!J149</f>
        <v>0</v>
      </c>
      <c r="K70" s="54" t="str">
        <f>Sheet1!K149</f>
        <v>Brownfield</v>
      </c>
      <c r="L70" s="54">
        <f>Sheet1!L149</f>
        <v>200</v>
      </c>
      <c r="M70" s="54" t="str">
        <f>Sheet1!M149</f>
        <v>SDS</v>
      </c>
      <c r="N70" s="54" t="str">
        <f>Sheet1!N149</f>
        <v>2016-17</v>
      </c>
      <c r="O70" s="54">
        <f>Sheet1!O149</f>
        <v>0</v>
      </c>
      <c r="P70" s="54">
        <f>Sheet1!P149</f>
        <v>0</v>
      </c>
      <c r="Q70" s="54">
        <f>Sheet1!Q149</f>
        <v>0</v>
      </c>
      <c r="R70" s="54">
        <f>Sheet1!R149</f>
        <v>0</v>
      </c>
      <c r="S70" s="54">
        <f>Sheet1!S149</f>
        <v>0</v>
      </c>
      <c r="T70" s="54">
        <f>Sheet1!T149</f>
        <v>0</v>
      </c>
      <c r="U70" s="54" t="str">
        <f>Sheet1!U149</f>
        <v>Not yet started</v>
      </c>
      <c r="V70" s="54">
        <f>Sheet1!V149</f>
        <v>0</v>
      </c>
      <c r="W70" s="54">
        <f>Sheet1!W149</f>
        <v>0</v>
      </c>
      <c r="X70" s="54">
        <f>Sheet1!X149</f>
        <v>0</v>
      </c>
      <c r="Y70" s="54">
        <f>Sheet1!Y149</f>
        <v>0</v>
      </c>
      <c r="Z70" s="54">
        <f>Sheet1!Z149</f>
        <v>0</v>
      </c>
      <c r="AA70" s="54">
        <f>Sheet1!AA149</f>
        <v>0</v>
      </c>
      <c r="AB70" s="54">
        <f>Sheet1!AB149</f>
        <v>0</v>
      </c>
      <c r="AC70" s="54">
        <f>Sheet1!AC149</f>
        <v>0</v>
      </c>
      <c r="AD70" s="54">
        <f>Sheet1!AD149</f>
        <v>0</v>
      </c>
    </row>
    <row r="71" spans="1:30" ht="30">
      <c r="A71" s="54">
        <f>Sheet1!A150</f>
        <v>148</v>
      </c>
      <c r="B71" s="54" t="str">
        <f>Sheet1!B150</f>
        <v>Kaulikura H. S. School at Kailashahar, Unakoti</v>
      </c>
      <c r="C71" s="54" t="str">
        <f>Sheet1!C150</f>
        <v>PWD</v>
      </c>
      <c r="D71" s="54" t="str">
        <f>Sheet1!D150</f>
        <v>NA</v>
      </c>
      <c r="E71" s="54" t="str">
        <f>Sheet1!E150</f>
        <v>NA</v>
      </c>
      <c r="F71" s="54" t="str">
        <f>Sheet1!F150</f>
        <v>NA</v>
      </c>
      <c r="G71" s="54" t="str">
        <f>Sheet1!G150</f>
        <v>NA</v>
      </c>
      <c r="H71" s="54">
        <f>Sheet1!H150</f>
        <v>500</v>
      </c>
      <c r="I71" s="54">
        <f>Sheet1!I150</f>
        <v>500</v>
      </c>
      <c r="J71" s="54">
        <f>Sheet1!J150</f>
        <v>500</v>
      </c>
      <c r="K71" s="54" t="str">
        <f>Sheet1!K150</f>
        <v>Brownfield</v>
      </c>
      <c r="L71" s="54">
        <f>Sheet1!L150</f>
        <v>500</v>
      </c>
      <c r="M71" s="54" t="str">
        <f>Sheet1!M150</f>
        <v>SPA</v>
      </c>
      <c r="N71" s="54" t="str">
        <f>Sheet1!N150</f>
        <v>2011-12</v>
      </c>
      <c r="O71" s="54">
        <f>Sheet1!O150</f>
        <v>500</v>
      </c>
      <c r="P71" s="54">
        <f>Sheet1!P150</f>
        <v>50</v>
      </c>
      <c r="Q71" s="54">
        <f>Sheet1!Q150</f>
        <v>250</v>
      </c>
      <c r="R71" s="54">
        <f>Sheet1!R150</f>
        <v>415.09</v>
      </c>
      <c r="S71" s="54">
        <f>Sheet1!S150</f>
        <v>500</v>
      </c>
      <c r="T71" s="54">
        <f>Sheet1!T150</f>
        <v>250</v>
      </c>
      <c r="U71" s="54" t="str">
        <f>Sheet1!U150</f>
        <v>Completed</v>
      </c>
      <c r="V71" s="54">
        <f>Sheet1!V150</f>
        <v>200</v>
      </c>
      <c r="W71" s="54">
        <f>Sheet1!W150</f>
        <v>200</v>
      </c>
      <c r="X71" s="54">
        <f>Sheet1!X150</f>
        <v>0</v>
      </c>
      <c r="Y71" s="54">
        <f>Sheet1!Y150</f>
        <v>0</v>
      </c>
      <c r="Z71" s="54">
        <f>Sheet1!Z150</f>
        <v>0</v>
      </c>
      <c r="AA71" s="54">
        <f>Sheet1!AA150</f>
        <v>50</v>
      </c>
      <c r="AB71" s="54">
        <f>Sheet1!AB150</f>
        <v>0</v>
      </c>
      <c r="AC71" s="54">
        <f>Sheet1!AC150</f>
        <v>0</v>
      </c>
      <c r="AD71" s="54">
        <f>Sheet1!AD150</f>
        <v>0</v>
      </c>
    </row>
    <row r="72" spans="1:30" ht="45">
      <c r="A72" s="54">
        <f>Sheet1!A151</f>
        <v>149</v>
      </c>
      <c r="B72" s="54" t="str">
        <f>Sheet1!B151</f>
        <v xml:space="preserve"> New Kunjaban Township H.S.School,Kunjaban,Agartala (phase I)</v>
      </c>
      <c r="C72" s="54" t="str">
        <f>Sheet1!C151</f>
        <v>PWD</v>
      </c>
      <c r="D72" s="54" t="str">
        <f>Sheet1!D151</f>
        <v>NA</v>
      </c>
      <c r="E72" s="54" t="str">
        <f>Sheet1!E151</f>
        <v>NA</v>
      </c>
      <c r="F72" s="54" t="str">
        <f>Sheet1!F151</f>
        <v>NA</v>
      </c>
      <c r="G72" s="54" t="str">
        <f>Sheet1!G151</f>
        <v>NA</v>
      </c>
      <c r="H72" s="54">
        <f>Sheet1!H151</f>
        <v>620</v>
      </c>
      <c r="I72" s="54">
        <f>Sheet1!I151</f>
        <v>620</v>
      </c>
      <c r="J72" s="54">
        <f>Sheet1!J151</f>
        <v>620</v>
      </c>
      <c r="K72" s="54" t="str">
        <f>Sheet1!K151</f>
        <v>Brownfield</v>
      </c>
      <c r="L72" s="54">
        <f>Sheet1!L151</f>
        <v>620</v>
      </c>
      <c r="M72" s="54" t="str">
        <f>Sheet1!M151</f>
        <v>SPA</v>
      </c>
      <c r="N72" s="54" t="str">
        <f>Sheet1!N151</f>
        <v>2008-09</v>
      </c>
      <c r="O72" s="54">
        <f>Sheet1!O151</f>
        <v>558</v>
      </c>
      <c r="P72" s="54">
        <f>Sheet1!P151</f>
        <v>0</v>
      </c>
      <c r="Q72" s="54">
        <f>Sheet1!Q151</f>
        <v>558</v>
      </c>
      <c r="R72" s="54">
        <f>Sheet1!R151</f>
        <v>0</v>
      </c>
      <c r="S72" s="54">
        <f>Sheet1!S151</f>
        <v>558</v>
      </c>
      <c r="T72" s="54">
        <f>Sheet1!T151</f>
        <v>555</v>
      </c>
      <c r="U72" s="54" t="str">
        <f>Sheet1!U151</f>
        <v>Completed</v>
      </c>
      <c r="V72" s="54">
        <f>Sheet1!V151</f>
        <v>0</v>
      </c>
      <c r="W72" s="54">
        <f>Sheet1!W151</f>
        <v>0</v>
      </c>
      <c r="X72" s="54">
        <f>Sheet1!X151</f>
        <v>3</v>
      </c>
      <c r="Y72" s="54">
        <f>Sheet1!Y151</f>
        <v>0</v>
      </c>
      <c r="Z72" s="54">
        <f>Sheet1!Z151</f>
        <v>0</v>
      </c>
      <c r="AA72" s="54">
        <f>Sheet1!AA151</f>
        <v>0</v>
      </c>
      <c r="AB72" s="54">
        <f>Sheet1!AB151</f>
        <v>0</v>
      </c>
      <c r="AC72" s="54">
        <f>Sheet1!AC151</f>
        <v>0</v>
      </c>
      <c r="AD72" s="54">
        <f>Sheet1!AD151</f>
        <v>0</v>
      </c>
    </row>
    <row r="73" spans="1:30" ht="135">
      <c r="A73" s="54">
        <f>Sheet1!A152</f>
        <v>150</v>
      </c>
      <c r="B73" s="54" t="str">
        <f>Sheet1!B152</f>
        <v>New Kunjaban Township School (Phase-II)/SH: Construction of boundary wall including gate, site development and internal road work with drainage system for new Kunjaban Township School at Agartala, West Tripura.</v>
      </c>
      <c r="C73" s="54" t="str">
        <f>Sheet1!C152</f>
        <v>PWD</v>
      </c>
      <c r="D73" s="54" t="str">
        <f>Sheet1!D152</f>
        <v>NA</v>
      </c>
      <c r="E73" s="54" t="str">
        <f>Sheet1!E152</f>
        <v>NA</v>
      </c>
      <c r="F73" s="54" t="str">
        <f>Sheet1!F152</f>
        <v>NA</v>
      </c>
      <c r="G73" s="54" t="str">
        <f>Sheet1!G152</f>
        <v>NA</v>
      </c>
      <c r="H73" s="54">
        <f>Sheet1!H152</f>
        <v>200</v>
      </c>
      <c r="I73" s="54">
        <f>Sheet1!I152</f>
        <v>200</v>
      </c>
      <c r="J73" s="54">
        <f>Sheet1!J152</f>
        <v>200</v>
      </c>
      <c r="K73" s="54" t="str">
        <f>Sheet1!K152</f>
        <v>Brownfield</v>
      </c>
      <c r="L73" s="54">
        <f>Sheet1!L152</f>
        <v>200</v>
      </c>
      <c r="M73" s="54" t="str">
        <f>Sheet1!M152</f>
        <v>SPA</v>
      </c>
      <c r="N73" s="54" t="str">
        <f>Sheet1!N152</f>
        <v>2012-13</v>
      </c>
      <c r="O73" s="54">
        <f>Sheet1!O152</f>
        <v>180</v>
      </c>
      <c r="P73" s="54">
        <f>Sheet1!P152</f>
        <v>0</v>
      </c>
      <c r="Q73" s="54">
        <f>Sheet1!Q152</f>
        <v>180</v>
      </c>
      <c r="R73" s="54">
        <f>Sheet1!R152</f>
        <v>0</v>
      </c>
      <c r="S73" s="54">
        <f>Sheet1!S152</f>
        <v>180</v>
      </c>
      <c r="T73" s="54">
        <f>Sheet1!T152</f>
        <v>0</v>
      </c>
      <c r="U73" s="54" t="str">
        <f>Sheet1!U152</f>
        <v>Completed</v>
      </c>
      <c r="V73" s="54">
        <f>Sheet1!V152</f>
        <v>0</v>
      </c>
      <c r="W73" s="54">
        <f>Sheet1!W152</f>
        <v>0</v>
      </c>
      <c r="X73" s="54">
        <f>Sheet1!X152</f>
        <v>180</v>
      </c>
      <c r="Y73" s="54">
        <f>Sheet1!Y152</f>
        <v>0</v>
      </c>
      <c r="Z73" s="54">
        <f>Sheet1!Z152</f>
        <v>0</v>
      </c>
      <c r="AA73" s="54">
        <f>Sheet1!AA152</f>
        <v>0</v>
      </c>
      <c r="AB73" s="54">
        <f>Sheet1!AB152</f>
        <v>0</v>
      </c>
      <c r="AC73" s="54">
        <f>Sheet1!AC152</f>
        <v>0</v>
      </c>
      <c r="AD73" s="54">
        <f>Sheet1!AD152</f>
        <v>0</v>
      </c>
    </row>
    <row r="74" spans="1:30" ht="90">
      <c r="A74" s="54">
        <f>Sheet1!A153</f>
        <v>151</v>
      </c>
      <c r="B74" s="54" t="str">
        <f>Sheet1!B153</f>
        <v>Upgradation of Infrastructure of boundary wall, site development &amp; internal road with dranage system of Shishu Bihar School, Agartala, West Tripura</v>
      </c>
      <c r="C74" s="54" t="str">
        <f>Sheet1!C153</f>
        <v>PWD</v>
      </c>
      <c r="D74" s="54" t="str">
        <f>Sheet1!D153</f>
        <v>NA</v>
      </c>
      <c r="E74" s="54" t="str">
        <f>Sheet1!E153</f>
        <v>NA</v>
      </c>
      <c r="F74" s="54" t="str">
        <f>Sheet1!F153</f>
        <v>NA</v>
      </c>
      <c r="G74" s="54" t="str">
        <f>Sheet1!G153</f>
        <v>NA</v>
      </c>
      <c r="H74" s="54">
        <f>Sheet1!H153</f>
        <v>112.37</v>
      </c>
      <c r="I74" s="54">
        <f>Sheet1!I153</f>
        <v>112.37</v>
      </c>
      <c r="J74" s="54">
        <f>Sheet1!J153</f>
        <v>90</v>
      </c>
      <c r="K74" s="54" t="str">
        <f>Sheet1!K153</f>
        <v>Brownfield</v>
      </c>
      <c r="L74" s="54">
        <f>Sheet1!L153</f>
        <v>100</v>
      </c>
      <c r="M74" s="54" t="str">
        <f>Sheet1!M153</f>
        <v>SPA</v>
      </c>
      <c r="N74" s="54" t="str">
        <f>Sheet1!N153</f>
        <v>2013-14</v>
      </c>
      <c r="O74" s="54">
        <f>Sheet1!O153</f>
        <v>88</v>
      </c>
      <c r="P74" s="54">
        <f>Sheet1!P153</f>
        <v>10</v>
      </c>
      <c r="Q74" s="54">
        <f>Sheet1!Q153</f>
        <v>78</v>
      </c>
      <c r="R74" s="54">
        <f>Sheet1!R153</f>
        <v>0</v>
      </c>
      <c r="S74" s="54">
        <f>Sheet1!S153</f>
        <v>78</v>
      </c>
      <c r="T74" s="54">
        <f>Sheet1!T153</f>
        <v>50</v>
      </c>
      <c r="U74" s="54" t="str">
        <f>Sheet1!U153</f>
        <v>Completed</v>
      </c>
      <c r="V74" s="54">
        <f>Sheet1!V153</f>
        <v>0</v>
      </c>
      <c r="W74" s="54">
        <f>Sheet1!W153</f>
        <v>0</v>
      </c>
      <c r="X74" s="54">
        <f>Sheet1!X153</f>
        <v>28</v>
      </c>
      <c r="Y74" s="54">
        <f>Sheet1!Y153</f>
        <v>0</v>
      </c>
      <c r="Z74" s="54">
        <f>Sheet1!Z153</f>
        <v>0</v>
      </c>
      <c r="AA74" s="54">
        <f>Sheet1!AA153</f>
        <v>10</v>
      </c>
      <c r="AB74" s="54">
        <f>Sheet1!AB153</f>
        <v>0</v>
      </c>
      <c r="AC74" s="54">
        <f>Sheet1!AC153</f>
        <v>0</v>
      </c>
      <c r="AD74" s="54">
        <f>Sheet1!AD153</f>
        <v>0</v>
      </c>
    </row>
    <row r="75" spans="1:30" ht="30">
      <c r="A75" s="54">
        <f>Sheet1!A154</f>
        <v>152</v>
      </c>
      <c r="B75" s="54" t="str">
        <f>Sheet1!B154</f>
        <v xml:space="preserve">Upgradation of MTB Girls' H. S. School </v>
      </c>
      <c r="C75" s="54" t="str">
        <f>Sheet1!C154</f>
        <v>PWD</v>
      </c>
      <c r="D75" s="54" t="str">
        <f>Sheet1!D154</f>
        <v>NA</v>
      </c>
      <c r="E75" s="54" t="str">
        <f>Sheet1!E154</f>
        <v>NA</v>
      </c>
      <c r="F75" s="54" t="str">
        <f>Sheet1!F154</f>
        <v>NA</v>
      </c>
      <c r="G75" s="54" t="str">
        <f>Sheet1!G154</f>
        <v>NA</v>
      </c>
      <c r="H75" s="54">
        <f>Sheet1!H154</f>
        <v>100</v>
      </c>
      <c r="I75" s="54">
        <f>Sheet1!I154</f>
        <v>100</v>
      </c>
      <c r="J75" s="54">
        <f>Sheet1!J154</f>
        <v>100</v>
      </c>
      <c r="K75" s="54" t="str">
        <f>Sheet1!K154</f>
        <v>Brownfield</v>
      </c>
      <c r="L75" s="54">
        <f>Sheet1!L154</f>
        <v>100</v>
      </c>
      <c r="M75" s="54" t="str">
        <f>Sheet1!M154</f>
        <v>SPA</v>
      </c>
      <c r="N75" s="54" t="str">
        <f>Sheet1!N154</f>
        <v>2013-14</v>
      </c>
      <c r="O75" s="54">
        <f>Sheet1!O154</f>
        <v>70</v>
      </c>
      <c r="P75" s="54">
        <f>Sheet1!P154</f>
        <v>0</v>
      </c>
      <c r="Q75" s="54">
        <f>Sheet1!Q154</f>
        <v>70</v>
      </c>
      <c r="R75" s="54">
        <f>Sheet1!R154</f>
        <v>0</v>
      </c>
      <c r="S75" s="54">
        <f>Sheet1!S154</f>
        <v>50</v>
      </c>
      <c r="T75" s="54">
        <f>Sheet1!T154</f>
        <v>50</v>
      </c>
      <c r="U75" s="54" t="str">
        <f>Sheet1!U154</f>
        <v>Completed</v>
      </c>
      <c r="V75" s="54">
        <f>Sheet1!V154</f>
        <v>0</v>
      </c>
      <c r="W75" s="54">
        <f>Sheet1!W154</f>
        <v>0</v>
      </c>
      <c r="X75" s="54">
        <f>Sheet1!X154</f>
        <v>20</v>
      </c>
      <c r="Y75" s="54">
        <f>Sheet1!Y154</f>
        <v>0</v>
      </c>
      <c r="Z75" s="54">
        <f>Sheet1!Z154</f>
        <v>0</v>
      </c>
      <c r="AA75" s="54">
        <f>Sheet1!AA154</f>
        <v>0</v>
      </c>
      <c r="AB75" s="54">
        <f>Sheet1!AB154</f>
        <v>0</v>
      </c>
      <c r="AC75" s="54">
        <f>Sheet1!AC154</f>
        <v>0</v>
      </c>
      <c r="AD75" s="54">
        <f>Sheet1!AD154</f>
        <v>0</v>
      </c>
    </row>
    <row r="76" spans="1:30" ht="30">
      <c r="A76" s="54">
        <f>Sheet1!A155</f>
        <v>153</v>
      </c>
      <c r="B76" s="54" t="str">
        <f>Sheet1!B155</f>
        <v>Upgradation of MTB Girls' H. S. School  (phase-I).</v>
      </c>
      <c r="C76" s="54" t="str">
        <f>Sheet1!C155</f>
        <v>PWD</v>
      </c>
      <c r="D76" s="54" t="str">
        <f>Sheet1!D155</f>
        <v>NA</v>
      </c>
      <c r="E76" s="54" t="str">
        <f>Sheet1!E155</f>
        <v>NA</v>
      </c>
      <c r="F76" s="54" t="str">
        <f>Sheet1!F155</f>
        <v>NA</v>
      </c>
      <c r="G76" s="54" t="str">
        <f>Sheet1!G155</f>
        <v>NA</v>
      </c>
      <c r="H76" s="54">
        <f>Sheet1!H155</f>
        <v>250</v>
      </c>
      <c r="I76" s="54">
        <f>Sheet1!I155</f>
        <v>250</v>
      </c>
      <c r="J76" s="54">
        <f>Sheet1!J155</f>
        <v>250</v>
      </c>
      <c r="K76" s="54" t="str">
        <f>Sheet1!K155</f>
        <v>Brownfield</v>
      </c>
      <c r="L76" s="54">
        <f>Sheet1!L155</f>
        <v>250</v>
      </c>
      <c r="M76" s="54" t="str">
        <f>Sheet1!M155</f>
        <v>SPA</v>
      </c>
      <c r="N76" s="54" t="str">
        <f>Sheet1!N155</f>
        <v>2012-13</v>
      </c>
      <c r="O76" s="54">
        <f>Sheet1!O155</f>
        <v>225</v>
      </c>
      <c r="P76" s="54">
        <f>Sheet1!P155</f>
        <v>0</v>
      </c>
      <c r="Q76" s="54">
        <f>Sheet1!Q155</f>
        <v>225</v>
      </c>
      <c r="R76" s="54">
        <f>Sheet1!R155</f>
        <v>0</v>
      </c>
      <c r="S76" s="54">
        <f>Sheet1!S155</f>
        <v>225</v>
      </c>
      <c r="T76" s="54">
        <f>Sheet1!T155</f>
        <v>206.46</v>
      </c>
      <c r="U76" s="54" t="str">
        <f>Sheet1!U155</f>
        <v>Completed</v>
      </c>
      <c r="V76" s="54">
        <f>Sheet1!V155</f>
        <v>0</v>
      </c>
      <c r="W76" s="54">
        <f>Sheet1!W155</f>
        <v>0</v>
      </c>
      <c r="X76" s="54">
        <f>Sheet1!X155</f>
        <v>18.539999999999992</v>
      </c>
      <c r="Y76" s="54">
        <f>Sheet1!Y155</f>
        <v>0</v>
      </c>
      <c r="Z76" s="54">
        <f>Sheet1!Z155</f>
        <v>0</v>
      </c>
      <c r="AA76" s="54">
        <f>Sheet1!AA155</f>
        <v>0</v>
      </c>
      <c r="AB76" s="54">
        <f>Sheet1!AB155</f>
        <v>0</v>
      </c>
      <c r="AC76" s="54">
        <f>Sheet1!AC155</f>
        <v>0</v>
      </c>
      <c r="AD76" s="54">
        <f>Sheet1!AD155</f>
        <v>0</v>
      </c>
    </row>
    <row r="77" spans="1:30" ht="120">
      <c r="A77" s="54">
        <f>Sheet1!A156</f>
        <v>154</v>
      </c>
      <c r="B77" s="54" t="str">
        <f>Sheet1!B156</f>
        <v>Construction of 100 capacity Boys' Hostel for Daodarani Fazil H.S. Madrassa, Sonamura, Sepahijala District / Tilla Bazar Fazil H.S. Madrassa, Kailashahar, Unakoti / Bishalgarh Madrassa, Sepahijala District, Tripura</v>
      </c>
      <c r="C77" s="54" t="str">
        <f>Sheet1!C156</f>
        <v>PWD</v>
      </c>
      <c r="D77" s="54" t="str">
        <f>Sheet1!D156</f>
        <v>NA</v>
      </c>
      <c r="E77" s="54" t="str">
        <f>Sheet1!E156</f>
        <v>NA</v>
      </c>
      <c r="F77" s="54" t="str">
        <f>Sheet1!F156</f>
        <v>NA</v>
      </c>
      <c r="G77" s="54" t="str">
        <f>Sheet1!G156</f>
        <v>NA</v>
      </c>
      <c r="H77" s="54">
        <f>Sheet1!H156</f>
        <v>1371</v>
      </c>
      <c r="I77" s="54">
        <f>Sheet1!I156</f>
        <v>1371</v>
      </c>
      <c r="J77" s="54">
        <f>Sheet1!J156</f>
        <v>1371</v>
      </c>
      <c r="K77" s="54" t="str">
        <f>Sheet1!K156</f>
        <v>Greenfield</v>
      </c>
      <c r="L77" s="54">
        <f>Sheet1!L156</f>
        <v>300</v>
      </c>
      <c r="M77" s="54" t="str">
        <f>Sheet1!M156</f>
        <v>SPA</v>
      </c>
      <c r="N77" s="54" t="str">
        <f>Sheet1!N156</f>
        <v>2012-13</v>
      </c>
      <c r="O77" s="54">
        <f>Sheet1!O156</f>
        <v>300</v>
      </c>
      <c r="P77" s="54">
        <f>Sheet1!P156</f>
        <v>0</v>
      </c>
      <c r="Q77" s="54">
        <f>Sheet1!Q156</f>
        <v>300</v>
      </c>
      <c r="R77" s="54">
        <f>Sheet1!R156</f>
        <v>0</v>
      </c>
      <c r="S77" s="54">
        <f>Sheet1!S156</f>
        <v>995</v>
      </c>
      <c r="T77" s="54">
        <f>Sheet1!T156</f>
        <v>270</v>
      </c>
      <c r="U77" s="54" t="str">
        <f>Sheet1!U156</f>
        <v>Work completed. Balance fund required.</v>
      </c>
      <c r="V77" s="54">
        <f>Sheet1!V156</f>
        <v>0</v>
      </c>
      <c r="W77" s="54">
        <f>Sheet1!W156</f>
        <v>0</v>
      </c>
      <c r="X77" s="54">
        <f>Sheet1!X156</f>
        <v>30</v>
      </c>
      <c r="Y77" s="54">
        <f>Sheet1!Y156</f>
        <v>0</v>
      </c>
      <c r="Z77" s="54">
        <f>Sheet1!Z156</f>
        <v>0</v>
      </c>
      <c r="AA77" s="54">
        <f>Sheet1!AA156</f>
        <v>0</v>
      </c>
      <c r="AB77" s="54">
        <f>Sheet1!AB156</f>
        <v>0</v>
      </c>
      <c r="AC77" s="54">
        <f>Sheet1!AC156</f>
        <v>0</v>
      </c>
      <c r="AD77" s="54">
        <f>Sheet1!AD156</f>
        <v>0</v>
      </c>
    </row>
    <row r="78" spans="1:30" ht="30">
      <c r="A78" s="54">
        <f>Sheet1!A157</f>
        <v>155</v>
      </c>
      <c r="B78" s="54" t="str">
        <f>Sheet1!B157</f>
        <v>100 seated hostel at Tilabazar Madrassa</v>
      </c>
      <c r="C78" s="54" t="str">
        <f>Sheet1!C157</f>
        <v>PWD</v>
      </c>
      <c r="D78" s="54" t="str">
        <f>Sheet1!D157</f>
        <v>NA</v>
      </c>
      <c r="E78" s="54" t="str">
        <f>Sheet1!E157</f>
        <v>NA</v>
      </c>
      <c r="F78" s="54" t="str">
        <f>Sheet1!F157</f>
        <v>NA</v>
      </c>
      <c r="G78" s="54" t="str">
        <f>Sheet1!G157</f>
        <v>NA</v>
      </c>
      <c r="H78" s="54">
        <f>Sheet1!H157</f>
        <v>0</v>
      </c>
      <c r="I78" s="54">
        <f>Sheet1!I157</f>
        <v>0</v>
      </c>
      <c r="J78" s="54">
        <f>Sheet1!J157</f>
        <v>0</v>
      </c>
      <c r="K78" s="54" t="str">
        <f>Sheet1!K157</f>
        <v>Greenfield</v>
      </c>
      <c r="L78" s="54">
        <f>Sheet1!L157</f>
        <v>55</v>
      </c>
      <c r="M78" s="54" t="str">
        <f>Sheet1!M157</f>
        <v>SPA</v>
      </c>
      <c r="N78" s="54" t="str">
        <f>Sheet1!N157</f>
        <v>2013-14</v>
      </c>
      <c r="O78" s="54">
        <f>Sheet1!O157</f>
        <v>55</v>
      </c>
      <c r="P78" s="54">
        <f>Sheet1!P157</f>
        <v>0</v>
      </c>
      <c r="Q78" s="54">
        <f>Sheet1!Q157</f>
        <v>55</v>
      </c>
      <c r="R78" s="54">
        <f>Sheet1!R157</f>
        <v>0</v>
      </c>
      <c r="S78" s="54">
        <f>Sheet1!S157</f>
        <v>55</v>
      </c>
      <c r="T78" s="54">
        <f>Sheet1!T157</f>
        <v>49.5</v>
      </c>
      <c r="U78" s="54" t="str">
        <f>Sheet1!U157</f>
        <v>Completed</v>
      </c>
      <c r="V78" s="54">
        <f>Sheet1!V157</f>
        <v>0</v>
      </c>
      <c r="W78" s="54">
        <f>Sheet1!W157</f>
        <v>0</v>
      </c>
      <c r="X78" s="54">
        <f>Sheet1!X157</f>
        <v>5.5</v>
      </c>
      <c r="Y78" s="54">
        <f>Sheet1!Y157</f>
        <v>0</v>
      </c>
      <c r="Z78" s="54">
        <f>Sheet1!Z157</f>
        <v>0</v>
      </c>
      <c r="AA78" s="54">
        <f>Sheet1!AA157</f>
        <v>0</v>
      </c>
      <c r="AB78" s="54">
        <f>Sheet1!AB157</f>
        <v>0</v>
      </c>
      <c r="AC78" s="54">
        <f>Sheet1!AC157</f>
        <v>0</v>
      </c>
      <c r="AD78" s="54">
        <f>Sheet1!AD157</f>
        <v>0</v>
      </c>
    </row>
    <row r="79" spans="1:30" ht="30">
      <c r="A79" s="54">
        <f>Sheet1!A158</f>
        <v>156</v>
      </c>
      <c r="B79" s="54" t="str">
        <f>Sheet1!B158</f>
        <v>100 seated hostel at Bishalgarh Madrassa</v>
      </c>
      <c r="C79" s="54" t="str">
        <f>Sheet1!C158</f>
        <v>PWD</v>
      </c>
      <c r="D79" s="54" t="str">
        <f>Sheet1!D158</f>
        <v>NA</v>
      </c>
      <c r="E79" s="54" t="str">
        <f>Sheet1!E158</f>
        <v>NA</v>
      </c>
      <c r="F79" s="54" t="str">
        <f>Sheet1!F158</f>
        <v>NA</v>
      </c>
      <c r="G79" s="54" t="str">
        <f>Sheet1!G158</f>
        <v>NA</v>
      </c>
      <c r="H79" s="54">
        <f>Sheet1!H158</f>
        <v>0</v>
      </c>
      <c r="I79" s="54">
        <f>Sheet1!I158</f>
        <v>0</v>
      </c>
      <c r="J79" s="54">
        <f>Sheet1!J158</f>
        <v>0</v>
      </c>
      <c r="K79" s="54" t="str">
        <f>Sheet1!K158</f>
        <v>Greenfield</v>
      </c>
      <c r="L79" s="54">
        <f>Sheet1!L158</f>
        <v>55</v>
      </c>
      <c r="M79" s="54" t="str">
        <f>Sheet1!M158</f>
        <v>SPA</v>
      </c>
      <c r="N79" s="54" t="str">
        <f>Sheet1!N158</f>
        <v>2013-14</v>
      </c>
      <c r="O79" s="54">
        <f>Sheet1!O158</f>
        <v>55</v>
      </c>
      <c r="P79" s="54">
        <f>Sheet1!P158</f>
        <v>0</v>
      </c>
      <c r="Q79" s="54">
        <f>Sheet1!Q158</f>
        <v>55</v>
      </c>
      <c r="R79" s="54">
        <f>Sheet1!R158</f>
        <v>0</v>
      </c>
      <c r="S79" s="54">
        <f>Sheet1!S158</f>
        <v>55</v>
      </c>
      <c r="T79" s="54">
        <f>Sheet1!T158</f>
        <v>49.5</v>
      </c>
      <c r="U79" s="54" t="str">
        <f>Sheet1!U158</f>
        <v>Completed</v>
      </c>
      <c r="V79" s="54">
        <f>Sheet1!V158</f>
        <v>0</v>
      </c>
      <c r="W79" s="54">
        <f>Sheet1!W158</f>
        <v>0</v>
      </c>
      <c r="X79" s="54">
        <f>Sheet1!X158</f>
        <v>5.5</v>
      </c>
      <c r="Y79" s="54">
        <f>Sheet1!Y158</f>
        <v>0</v>
      </c>
      <c r="Z79" s="54">
        <f>Sheet1!Z158</f>
        <v>0</v>
      </c>
      <c r="AA79" s="54">
        <f>Sheet1!AA158</f>
        <v>0</v>
      </c>
      <c r="AB79" s="54">
        <f>Sheet1!AB158</f>
        <v>0</v>
      </c>
      <c r="AC79" s="54">
        <f>Sheet1!AC158</f>
        <v>0</v>
      </c>
      <c r="AD79" s="54">
        <f>Sheet1!AD158</f>
        <v>0</v>
      </c>
    </row>
    <row r="80" spans="1:30" ht="30">
      <c r="A80" s="54">
        <f>Sheet1!A159</f>
        <v>157</v>
      </c>
      <c r="B80" s="54" t="str">
        <f>Sheet1!B159</f>
        <v>100 seated hostel at Daodarani Fazil HS Madrassa</v>
      </c>
      <c r="C80" s="54" t="str">
        <f>Sheet1!C159</f>
        <v>PWD</v>
      </c>
      <c r="D80" s="54" t="str">
        <f>Sheet1!D159</f>
        <v>NA</v>
      </c>
      <c r="E80" s="54" t="str">
        <f>Sheet1!E159</f>
        <v>NA</v>
      </c>
      <c r="F80" s="54" t="str">
        <f>Sheet1!F159</f>
        <v>NA</v>
      </c>
      <c r="G80" s="54" t="str">
        <f>Sheet1!G159</f>
        <v>NA</v>
      </c>
      <c r="H80" s="54">
        <f>Sheet1!H159</f>
        <v>0</v>
      </c>
      <c r="I80" s="54">
        <f>Sheet1!I159</f>
        <v>0</v>
      </c>
      <c r="J80" s="54">
        <f>Sheet1!J159</f>
        <v>0</v>
      </c>
      <c r="K80" s="54" t="str">
        <f>Sheet1!K159</f>
        <v>Greenfield</v>
      </c>
      <c r="L80" s="54">
        <f>Sheet1!L159</f>
        <v>55</v>
      </c>
      <c r="M80" s="54" t="str">
        <f>Sheet1!M159</f>
        <v>SPA</v>
      </c>
      <c r="N80" s="54" t="str">
        <f>Sheet1!N159</f>
        <v>2013-14</v>
      </c>
      <c r="O80" s="54">
        <f>Sheet1!O159</f>
        <v>55</v>
      </c>
      <c r="P80" s="54">
        <f>Sheet1!P159</f>
        <v>0</v>
      </c>
      <c r="Q80" s="54">
        <f>Sheet1!Q159</f>
        <v>55</v>
      </c>
      <c r="R80" s="54">
        <f>Sheet1!R159</f>
        <v>0</v>
      </c>
      <c r="S80" s="54">
        <f>Sheet1!S159</f>
        <v>55</v>
      </c>
      <c r="T80" s="54">
        <f>Sheet1!T159</f>
        <v>49.5</v>
      </c>
      <c r="U80" s="54" t="str">
        <f>Sheet1!U159</f>
        <v>Completed</v>
      </c>
      <c r="V80" s="54">
        <f>Sheet1!V159</f>
        <v>0</v>
      </c>
      <c r="W80" s="54">
        <f>Sheet1!W159</f>
        <v>0</v>
      </c>
      <c r="X80" s="54">
        <f>Sheet1!X159</f>
        <v>5.5</v>
      </c>
      <c r="Y80" s="54">
        <f>Sheet1!Y159</f>
        <v>0</v>
      </c>
      <c r="Z80" s="54">
        <f>Sheet1!Z159</f>
        <v>0</v>
      </c>
      <c r="AA80" s="54">
        <f>Sheet1!AA159</f>
        <v>0</v>
      </c>
      <c r="AB80" s="54">
        <f>Sheet1!AB159</f>
        <v>0</v>
      </c>
      <c r="AC80" s="54">
        <f>Sheet1!AC159</f>
        <v>0</v>
      </c>
      <c r="AD80" s="54">
        <f>Sheet1!AD159</f>
        <v>0</v>
      </c>
    </row>
    <row r="81" spans="1:30" ht="45">
      <c r="A81" s="54">
        <f>Sheet1!A160</f>
        <v>158</v>
      </c>
      <c r="B81" s="54" t="str">
        <f>Sheet1!B160</f>
        <v>50 seated Hostel for Bishnupriya manipuri Boys, Rajbari HS Dharmanagar</v>
      </c>
      <c r="C81" s="54" t="str">
        <f>Sheet1!C160</f>
        <v>PWD</v>
      </c>
      <c r="D81" s="54" t="str">
        <f>Sheet1!D160</f>
        <v>NA</v>
      </c>
      <c r="E81" s="54" t="str">
        <f>Sheet1!E160</f>
        <v>NA</v>
      </c>
      <c r="F81" s="54" t="str">
        <f>Sheet1!F160</f>
        <v>NA</v>
      </c>
      <c r="G81" s="54" t="str">
        <f>Sheet1!G160</f>
        <v>NA</v>
      </c>
      <c r="H81" s="54">
        <f>Sheet1!H160</f>
        <v>50</v>
      </c>
      <c r="I81" s="54">
        <f>Sheet1!I160</f>
        <v>50</v>
      </c>
      <c r="J81" s="54">
        <f>Sheet1!J160</f>
        <v>50</v>
      </c>
      <c r="K81" s="54" t="str">
        <f>Sheet1!K160</f>
        <v>Greenfield</v>
      </c>
      <c r="L81" s="54">
        <f>Sheet1!L160</f>
        <v>50</v>
      </c>
      <c r="M81" s="54" t="str">
        <f>Sheet1!M160</f>
        <v>SPA</v>
      </c>
      <c r="N81" s="54" t="str">
        <f>Sheet1!N160</f>
        <v>2013-14</v>
      </c>
      <c r="O81" s="54">
        <f>Sheet1!O160</f>
        <v>50</v>
      </c>
      <c r="P81" s="54">
        <f>Sheet1!P160</f>
        <v>0</v>
      </c>
      <c r="Q81" s="54">
        <f>Sheet1!Q160</f>
        <v>50</v>
      </c>
      <c r="R81" s="54">
        <f>Sheet1!R160</f>
        <v>0</v>
      </c>
      <c r="S81" s="54">
        <f>Sheet1!S160</f>
        <v>25</v>
      </c>
      <c r="T81" s="54">
        <f>Sheet1!T160</f>
        <v>25</v>
      </c>
      <c r="U81" s="54" t="str">
        <f>Sheet1!U160</f>
        <v>Work stranded due to Court injunction</v>
      </c>
      <c r="V81" s="54">
        <f>Sheet1!V160</f>
        <v>0</v>
      </c>
      <c r="W81" s="54">
        <f>Sheet1!W160</f>
        <v>0</v>
      </c>
      <c r="X81" s="54">
        <f>Sheet1!X160</f>
        <v>25</v>
      </c>
      <c r="Y81" s="54">
        <f>Sheet1!Y160</f>
        <v>0</v>
      </c>
      <c r="Z81" s="54">
        <f>Sheet1!Z160</f>
        <v>0</v>
      </c>
      <c r="AA81" s="54">
        <f>Sheet1!AA160</f>
        <v>0</v>
      </c>
      <c r="AB81" s="54">
        <f>Sheet1!AB160</f>
        <v>0</v>
      </c>
      <c r="AC81" s="54">
        <f>Sheet1!AC160</f>
        <v>0</v>
      </c>
      <c r="AD81" s="54">
        <f>Sheet1!AD160</f>
        <v>0</v>
      </c>
    </row>
    <row r="82" spans="1:30" ht="45">
      <c r="A82" s="54">
        <f>Sheet1!A161</f>
        <v>159</v>
      </c>
      <c r="B82" s="54" t="str">
        <f>Sheet1!B161</f>
        <v>50 seated Hostel for Bishnupriya manipuri Boys, Rajbari HS Dharmanagar</v>
      </c>
      <c r="C82" s="54" t="str">
        <f>Sheet1!C161</f>
        <v>PWD</v>
      </c>
      <c r="D82" s="54" t="str">
        <f>Sheet1!D161</f>
        <v>NA</v>
      </c>
      <c r="E82" s="54" t="str">
        <f>Sheet1!E161</f>
        <v>NA</v>
      </c>
      <c r="F82" s="54" t="str">
        <f>Sheet1!F161</f>
        <v>NA</v>
      </c>
      <c r="G82" s="54" t="str">
        <f>Sheet1!G161</f>
        <v>NA</v>
      </c>
      <c r="H82" s="54">
        <f>Sheet1!H161</f>
        <v>50</v>
      </c>
      <c r="I82" s="54">
        <f>Sheet1!I161</f>
        <v>50</v>
      </c>
      <c r="J82" s="54">
        <f>Sheet1!J161</f>
        <v>50</v>
      </c>
      <c r="K82" s="54" t="str">
        <f>Sheet1!K161</f>
        <v>Greenfield</v>
      </c>
      <c r="L82" s="54">
        <f>Sheet1!L161</f>
        <v>50</v>
      </c>
      <c r="M82" s="54" t="str">
        <f>Sheet1!M161</f>
        <v>SCA</v>
      </c>
      <c r="N82" s="54" t="str">
        <f>Sheet1!N161</f>
        <v>2012-13</v>
      </c>
      <c r="O82" s="54">
        <f>Sheet1!O161</f>
        <v>50</v>
      </c>
      <c r="P82" s="54">
        <f>Sheet1!P161</f>
        <v>0</v>
      </c>
      <c r="Q82" s="54">
        <f>Sheet1!Q161</f>
        <v>50</v>
      </c>
      <c r="R82" s="54">
        <f>Sheet1!R161</f>
        <v>0</v>
      </c>
      <c r="S82" s="54">
        <f>Sheet1!S161</f>
        <v>25</v>
      </c>
      <c r="T82" s="54">
        <f>Sheet1!T161</f>
        <v>25</v>
      </c>
      <c r="U82" s="54" t="str">
        <f>Sheet1!U161</f>
        <v>Work stranded due to Court injunction</v>
      </c>
      <c r="V82" s="54">
        <f>Sheet1!V161</f>
        <v>0</v>
      </c>
      <c r="W82" s="54">
        <f>Sheet1!W161</f>
        <v>0</v>
      </c>
      <c r="X82" s="54">
        <f>Sheet1!X161</f>
        <v>25</v>
      </c>
      <c r="Y82" s="54">
        <f>Sheet1!Y161</f>
        <v>0</v>
      </c>
      <c r="Z82" s="54">
        <f>Sheet1!Z161</f>
        <v>0</v>
      </c>
      <c r="AA82" s="54">
        <f>Sheet1!AA161</f>
        <v>0</v>
      </c>
      <c r="AB82" s="54">
        <f>Sheet1!AB161</f>
        <v>0</v>
      </c>
      <c r="AC82" s="54">
        <f>Sheet1!AC161</f>
        <v>0</v>
      </c>
      <c r="AD82" s="54">
        <f>Sheet1!AD161</f>
        <v>0</v>
      </c>
    </row>
    <row r="83" spans="1:30" ht="45">
      <c r="A83" s="54">
        <f>Sheet1!A162</f>
        <v>160</v>
      </c>
      <c r="B83" s="54" t="str">
        <f>Sheet1!B162</f>
        <v>Harachandra Class XII school</v>
      </c>
      <c r="C83" s="54" t="str">
        <f>Sheet1!C162</f>
        <v>PWD</v>
      </c>
      <c r="D83" s="54">
        <f>Sheet1!D162</f>
        <v>29</v>
      </c>
      <c r="E83" s="54">
        <f>Sheet1!E162</f>
        <v>4</v>
      </c>
      <c r="F83" s="54">
        <f>Sheet1!F162</f>
        <v>25</v>
      </c>
      <c r="G83" s="54">
        <f>Sheet1!G162</f>
        <v>0</v>
      </c>
      <c r="H83" s="54">
        <f>Sheet1!H162</f>
        <v>0</v>
      </c>
      <c r="I83" s="54">
        <f>Sheet1!I162</f>
        <v>100</v>
      </c>
      <c r="J83" s="54">
        <f>Sheet1!J162</f>
        <v>100</v>
      </c>
      <c r="K83" s="54" t="str">
        <f>Sheet1!K162</f>
        <v>Greenfield</v>
      </c>
      <c r="L83" s="54">
        <f>Sheet1!L162</f>
        <v>100</v>
      </c>
      <c r="M83" s="54" t="str">
        <f>Sheet1!M162</f>
        <v xml:space="preserve">SCA </v>
      </c>
      <c r="N83" s="54" t="str">
        <f>Sheet1!N162</f>
        <v>2014-15</v>
      </c>
      <c r="O83" s="54">
        <f>Sheet1!O162</f>
        <v>100</v>
      </c>
      <c r="P83" s="54">
        <f>Sheet1!P162</f>
        <v>0</v>
      </c>
      <c r="Q83" s="54">
        <f>Sheet1!Q162</f>
        <v>0</v>
      </c>
      <c r="R83" s="54">
        <f>Sheet1!R162</f>
        <v>0</v>
      </c>
      <c r="S83" s="54">
        <f>Sheet1!S162</f>
        <v>0</v>
      </c>
      <c r="T83" s="54">
        <f>Sheet1!T162</f>
        <v>0</v>
      </c>
      <c r="U83" s="54" t="str">
        <f>Sheet1!U162</f>
        <v>Concept paper &amp; drawing under preparation.</v>
      </c>
      <c r="V83" s="54">
        <f>Sheet1!V162</f>
        <v>100</v>
      </c>
      <c r="W83" s="54">
        <f>Sheet1!W162</f>
        <v>0</v>
      </c>
      <c r="X83" s="54">
        <f>Sheet1!X162</f>
        <v>0</v>
      </c>
      <c r="Y83" s="54">
        <f>Sheet1!Y162</f>
        <v>0</v>
      </c>
      <c r="Z83" s="54">
        <f>Sheet1!Z162</f>
        <v>0</v>
      </c>
      <c r="AA83" s="54">
        <f>Sheet1!AA162</f>
        <v>0</v>
      </c>
      <c r="AB83" s="54">
        <f>Sheet1!AB162</f>
        <v>0</v>
      </c>
      <c r="AC83" s="54">
        <f>Sheet1!AC162</f>
        <v>0</v>
      </c>
      <c r="AD83" s="54">
        <f>Sheet1!AD162</f>
        <v>0</v>
      </c>
    </row>
    <row r="84" spans="1:30" ht="45">
      <c r="A84" s="54">
        <f>Sheet1!A163</f>
        <v>161</v>
      </c>
      <c r="B84" s="54" t="str">
        <f>Sheet1!B163</f>
        <v>Renovation &amp; upgradation of Kailashahar Govt Girls HS school</v>
      </c>
      <c r="C84" s="54" t="str">
        <f>Sheet1!C163</f>
        <v>PWD</v>
      </c>
      <c r="D84" s="54" t="str">
        <f>Sheet1!D163</f>
        <v>NA</v>
      </c>
      <c r="E84" s="54" t="str">
        <f>Sheet1!E163</f>
        <v>NA</v>
      </c>
      <c r="F84" s="54" t="str">
        <f>Sheet1!F163</f>
        <v>NA</v>
      </c>
      <c r="G84" s="54" t="str">
        <f>Sheet1!G163</f>
        <v>NA</v>
      </c>
      <c r="H84" s="54">
        <f>Sheet1!H163</f>
        <v>472.08</v>
      </c>
      <c r="I84" s="54">
        <f>Sheet1!I163</f>
        <v>472.08</v>
      </c>
      <c r="J84" s="54">
        <f>Sheet1!J163</f>
        <v>357.23</v>
      </c>
      <c r="K84" s="54" t="str">
        <f>Sheet1!K163</f>
        <v>brownfield</v>
      </c>
      <c r="L84" s="54">
        <f>Sheet1!L163</f>
        <v>472.08</v>
      </c>
      <c r="M84" s="54" t="str">
        <f>Sheet1!M163</f>
        <v>NLCPR</v>
      </c>
      <c r="N84" s="54" t="str">
        <f>Sheet1!N163</f>
        <v>2010-11</v>
      </c>
      <c r="O84" s="54">
        <f>Sheet1!O163</f>
        <v>357.23</v>
      </c>
      <c r="P84" s="54">
        <f>Sheet1!P163</f>
        <v>0</v>
      </c>
      <c r="Q84" s="54">
        <f>Sheet1!Q163</f>
        <v>357.23</v>
      </c>
      <c r="R84" s="54">
        <f>Sheet1!R163</f>
        <v>0</v>
      </c>
      <c r="S84" s="54">
        <f>Sheet1!S163</f>
        <v>357.23</v>
      </c>
      <c r="T84" s="54">
        <f>Sheet1!T163</f>
        <v>357.23</v>
      </c>
      <c r="U84" s="54" t="str">
        <f>Sheet1!U163</f>
        <v>Work in progress</v>
      </c>
      <c r="V84" s="54">
        <f>Sheet1!V163</f>
        <v>0</v>
      </c>
      <c r="W84" s="54">
        <f>Sheet1!W163</f>
        <v>0</v>
      </c>
      <c r="X84" s="54">
        <f>Sheet1!X163</f>
        <v>0</v>
      </c>
      <c r="Y84" s="54">
        <f>Sheet1!Y163</f>
        <v>0</v>
      </c>
      <c r="Z84" s="54">
        <f>Sheet1!Z163</f>
        <v>0</v>
      </c>
      <c r="AA84" s="54">
        <f>Sheet1!AA163</f>
        <v>0</v>
      </c>
      <c r="AB84" s="54">
        <f>Sheet1!AB163</f>
        <v>0</v>
      </c>
      <c r="AC84" s="54">
        <f>Sheet1!AC163</f>
        <v>0</v>
      </c>
      <c r="AD84" s="54">
        <f>Sheet1!AD163</f>
        <v>0</v>
      </c>
    </row>
    <row r="85" spans="1:30" ht="45">
      <c r="A85" s="54">
        <f>Sheet1!A164</f>
        <v>162</v>
      </c>
      <c r="B85" s="54" t="str">
        <f>Sheet1!B164</f>
        <v>Construction of 50 Type III redsidential quarters for hostel superintendents</v>
      </c>
      <c r="C85" s="54" t="str">
        <f>Sheet1!C164</f>
        <v>PWD</v>
      </c>
      <c r="D85" s="54" t="str">
        <f>Sheet1!D164</f>
        <v>NA</v>
      </c>
      <c r="E85" s="54" t="str">
        <f>Sheet1!E164</f>
        <v>NA</v>
      </c>
      <c r="F85" s="54" t="str">
        <f>Sheet1!F164</f>
        <v>NA</v>
      </c>
      <c r="G85" s="54" t="str">
        <f>Sheet1!G164</f>
        <v>NA</v>
      </c>
      <c r="H85" s="54">
        <f>Sheet1!H164</f>
        <v>821.84</v>
      </c>
      <c r="I85" s="54">
        <f>Sheet1!I164</f>
        <v>210</v>
      </c>
      <c r="J85" s="54">
        <f>Sheet1!J164</f>
        <v>210</v>
      </c>
      <c r="K85" s="54" t="str">
        <f>Sheet1!K164</f>
        <v>Greenfield</v>
      </c>
      <c r="L85" s="54">
        <f>Sheet1!L164</f>
        <v>210</v>
      </c>
      <c r="M85" s="54" t="str">
        <f>Sheet1!M164</f>
        <v>NEC</v>
      </c>
      <c r="N85" s="54" t="str">
        <f>Sheet1!N164</f>
        <v>2012-13</v>
      </c>
      <c r="O85" s="54">
        <f>Sheet1!O164</f>
        <v>210</v>
      </c>
      <c r="P85" s="54">
        <f>Sheet1!P164</f>
        <v>0</v>
      </c>
      <c r="Q85" s="54">
        <f>Sheet1!Q164</f>
        <v>194</v>
      </c>
      <c r="R85" s="54">
        <f>Sheet1!R164</f>
        <v>0</v>
      </c>
      <c r="S85" s="54">
        <f>Sheet1!S164</f>
        <v>182</v>
      </c>
      <c r="T85" s="54">
        <f>Sheet1!T164</f>
        <v>182</v>
      </c>
      <c r="U85" s="54" t="str">
        <f>Sheet1!U164</f>
        <v>Work on 13 hostels in progress out of which 9 already completed.</v>
      </c>
      <c r="V85" s="54">
        <f>Sheet1!V164</f>
        <v>16</v>
      </c>
      <c r="W85" s="54">
        <f>Sheet1!W164</f>
        <v>16</v>
      </c>
      <c r="X85" s="54">
        <f>Sheet1!X164</f>
        <v>12</v>
      </c>
      <c r="Y85" s="54">
        <f>Sheet1!Y164</f>
        <v>0</v>
      </c>
      <c r="Z85" s="54">
        <f>Sheet1!Z164</f>
        <v>0</v>
      </c>
      <c r="AA85" s="54">
        <f>Sheet1!AA164</f>
        <v>0</v>
      </c>
      <c r="AB85" s="54">
        <f>Sheet1!AB164</f>
        <v>0</v>
      </c>
      <c r="AC85" s="54">
        <f>Sheet1!AC164</f>
        <v>0</v>
      </c>
      <c r="AD85" s="54">
        <f>Sheet1!AD164</f>
        <v>0</v>
      </c>
    </row>
    <row r="86" spans="1:30" ht="30">
      <c r="A86" s="54">
        <f>Sheet1!A165</f>
        <v>163</v>
      </c>
      <c r="B86" s="54" t="str">
        <f>Sheet1!B165</f>
        <v>Nabinroy Bari High school Amarpur</v>
      </c>
      <c r="C86" s="54" t="str">
        <f>Sheet1!C165</f>
        <v>PWD</v>
      </c>
      <c r="D86" s="54">
        <f>Sheet1!D165</f>
        <v>13</v>
      </c>
      <c r="E86" s="54">
        <f>Sheet1!E165</f>
        <v>5</v>
      </c>
      <c r="F86" s="54">
        <f>Sheet1!F165</f>
        <v>8</v>
      </c>
      <c r="G86" s="54">
        <f>Sheet1!G165</f>
        <v>0</v>
      </c>
      <c r="H86" s="54">
        <f>Sheet1!H165</f>
        <v>0</v>
      </c>
      <c r="I86" s="54">
        <f>Sheet1!I165</f>
        <v>87.5</v>
      </c>
      <c r="J86" s="54">
        <f>Sheet1!J165</f>
        <v>87.5</v>
      </c>
      <c r="K86" s="54" t="str">
        <f>Sheet1!K165</f>
        <v>brownfield</v>
      </c>
      <c r="L86" s="54">
        <f>Sheet1!L165</f>
        <v>87.5</v>
      </c>
      <c r="M86" s="54" t="str">
        <f>Sheet1!M165</f>
        <v>SDS</v>
      </c>
      <c r="N86" s="54" t="str">
        <f>Sheet1!N165</f>
        <v>2015-16</v>
      </c>
      <c r="O86" s="54">
        <f>Sheet1!O165</f>
        <v>87.5</v>
      </c>
      <c r="P86" s="54">
        <f>Sheet1!P165</f>
        <v>87.5</v>
      </c>
      <c r="Q86" s="54">
        <f>Sheet1!Q165</f>
        <v>0</v>
      </c>
      <c r="R86" s="54">
        <f>Sheet1!R165</f>
        <v>0</v>
      </c>
      <c r="S86" s="54">
        <f>Sheet1!S165</f>
        <v>0</v>
      </c>
      <c r="T86" s="54">
        <f>Sheet1!T165</f>
        <v>0</v>
      </c>
      <c r="U86" s="54" t="str">
        <f>Sheet1!U165</f>
        <v>Not yet started</v>
      </c>
      <c r="V86" s="54">
        <f>Sheet1!V165</f>
        <v>0</v>
      </c>
      <c r="W86" s="54">
        <f>Sheet1!W165</f>
        <v>0</v>
      </c>
      <c r="X86" s="54">
        <f>Sheet1!X165</f>
        <v>0</v>
      </c>
      <c r="Y86" s="54">
        <f>Sheet1!Y165</f>
        <v>0</v>
      </c>
      <c r="Z86" s="54">
        <f>Sheet1!Z165</f>
        <v>87.5</v>
      </c>
      <c r="AA86" s="54">
        <f>Sheet1!AA165</f>
        <v>0</v>
      </c>
      <c r="AB86" s="54">
        <f>Sheet1!AB165</f>
        <v>0</v>
      </c>
      <c r="AC86" s="54">
        <f>Sheet1!AC165</f>
        <v>0</v>
      </c>
      <c r="AD86" s="54">
        <f>Sheet1!AD165</f>
        <v>0</v>
      </c>
    </row>
    <row r="87" spans="1:30" ht="30">
      <c r="A87" s="54">
        <f>Sheet1!A166</f>
        <v>164</v>
      </c>
      <c r="B87" s="54" t="str">
        <f>Sheet1!B166</f>
        <v>Chandraipara HS School, Ambassa</v>
      </c>
      <c r="C87" s="54" t="str">
        <f>Sheet1!C166</f>
        <v>PWD</v>
      </c>
      <c r="D87" s="54">
        <f>Sheet1!D166</f>
        <v>19</v>
      </c>
      <c r="E87" s="54">
        <f>Sheet1!E166</f>
        <v>0</v>
      </c>
      <c r="F87" s="54">
        <f>Sheet1!F166</f>
        <v>19</v>
      </c>
      <c r="G87" s="54">
        <f>Sheet1!G166</f>
        <v>10</v>
      </c>
      <c r="H87" s="54">
        <f>Sheet1!H166</f>
        <v>500</v>
      </c>
      <c r="I87" s="54">
        <f>Sheet1!I166</f>
        <v>500</v>
      </c>
      <c r="J87" s="54">
        <f>Sheet1!J166</f>
        <v>500</v>
      </c>
      <c r="K87" s="54" t="str">
        <f>Sheet1!K166</f>
        <v>brownfield</v>
      </c>
      <c r="L87" s="54">
        <f>Sheet1!L166</f>
        <v>500</v>
      </c>
      <c r="M87" s="54" t="str">
        <f>Sheet1!M166</f>
        <v>ACA</v>
      </c>
      <c r="N87" s="54" t="str">
        <f>Sheet1!N166</f>
        <v>2011-12</v>
      </c>
      <c r="O87" s="54">
        <f>Sheet1!O166</f>
        <v>500</v>
      </c>
      <c r="P87" s="54">
        <f>Sheet1!P166</f>
        <v>0</v>
      </c>
      <c r="Q87" s="54">
        <f>Sheet1!Q166</f>
        <v>478.07</v>
      </c>
      <c r="R87" s="54">
        <f>Sheet1!R166</f>
        <v>0</v>
      </c>
      <c r="S87" s="54">
        <f>Sheet1!S166</f>
        <v>500</v>
      </c>
      <c r="T87" s="54">
        <f>Sheet1!T166</f>
        <v>449.6</v>
      </c>
      <c r="U87" s="54" t="str">
        <f>Sheet1!U166</f>
        <v>Completed in Phase I</v>
      </c>
      <c r="V87" s="54">
        <f>Sheet1!V166</f>
        <v>21.93</v>
      </c>
      <c r="W87" s="54">
        <f>Sheet1!W166</f>
        <v>21.93</v>
      </c>
      <c r="X87" s="54">
        <f>Sheet1!X166</f>
        <v>28.46999999999997</v>
      </c>
      <c r="Y87" s="54">
        <f>Sheet1!Y166</f>
        <v>0</v>
      </c>
      <c r="Z87" s="54">
        <f>Sheet1!Z166</f>
        <v>0</v>
      </c>
      <c r="AA87" s="54">
        <f>Sheet1!AA166</f>
        <v>0</v>
      </c>
      <c r="AB87" s="54">
        <f>Sheet1!AB166</f>
        <v>0</v>
      </c>
      <c r="AC87" s="54">
        <f>Sheet1!AC166</f>
        <v>0</v>
      </c>
      <c r="AD87" s="54">
        <f>Sheet1!AD166</f>
        <v>0</v>
      </c>
    </row>
    <row r="88" spans="1:30" ht="30">
      <c r="A88" s="54">
        <f>Sheet1!A167</f>
        <v>165</v>
      </c>
      <c r="B88" s="54" t="str">
        <f>Sheet1!B167</f>
        <v>Manu HS, Sabroom</v>
      </c>
      <c r="C88" s="54" t="str">
        <f>Sheet1!C167</f>
        <v>PWD</v>
      </c>
      <c r="D88" s="54" t="str">
        <f>Sheet1!D167</f>
        <v>NA</v>
      </c>
      <c r="E88" s="54" t="str">
        <f>Sheet1!E167</f>
        <v>NA</v>
      </c>
      <c r="F88" s="54" t="str">
        <f>Sheet1!F167</f>
        <v>NA</v>
      </c>
      <c r="G88" s="54" t="str">
        <f>Sheet1!G167</f>
        <v>NA</v>
      </c>
      <c r="H88" s="54">
        <f>Sheet1!H167</f>
        <v>400</v>
      </c>
      <c r="I88" s="54">
        <f>Sheet1!I167</f>
        <v>400</v>
      </c>
      <c r="J88" s="54">
        <f>Sheet1!J167</f>
        <v>400</v>
      </c>
      <c r="K88" s="54" t="str">
        <f>Sheet1!K167</f>
        <v>brownfield</v>
      </c>
      <c r="L88" s="54">
        <f>Sheet1!L167</f>
        <v>400</v>
      </c>
      <c r="M88" s="54" t="str">
        <f>Sheet1!M167</f>
        <v xml:space="preserve">SPA </v>
      </c>
      <c r="N88" s="54" t="str">
        <f>Sheet1!N167</f>
        <v>2009-10</v>
      </c>
      <c r="O88" s="54">
        <f>Sheet1!O167</f>
        <v>360</v>
      </c>
      <c r="P88" s="54">
        <f>Sheet1!P167</f>
        <v>180</v>
      </c>
      <c r="Q88" s="54">
        <f>Sheet1!Q167</f>
        <v>180</v>
      </c>
      <c r="R88" s="54">
        <f>Sheet1!R167</f>
        <v>0</v>
      </c>
      <c r="S88" s="54">
        <f>Sheet1!S167</f>
        <v>400</v>
      </c>
      <c r="T88" s="54">
        <f>Sheet1!T167</f>
        <v>0</v>
      </c>
      <c r="U88" s="54" t="str">
        <f>Sheet1!U167</f>
        <v>Completed</v>
      </c>
      <c r="V88" s="54">
        <f>Sheet1!V167</f>
        <v>180</v>
      </c>
      <c r="W88" s="54">
        <f>Sheet1!W167</f>
        <v>180</v>
      </c>
      <c r="X88" s="54">
        <f>Sheet1!X167</f>
        <v>180</v>
      </c>
      <c r="Y88" s="54">
        <f>Sheet1!Y167</f>
        <v>0</v>
      </c>
      <c r="Z88" s="54">
        <f>Sheet1!Z167</f>
        <v>0</v>
      </c>
      <c r="AA88" s="54">
        <f>Sheet1!AA167</f>
        <v>0</v>
      </c>
      <c r="AB88" s="54">
        <f>Sheet1!AB167</f>
        <v>180</v>
      </c>
      <c r="AC88" s="54">
        <f>Sheet1!AC167</f>
        <v>180</v>
      </c>
      <c r="AD88" s="54">
        <f>Sheet1!AD167</f>
        <v>0</v>
      </c>
    </row>
    <row r="89" spans="1:30" ht="30">
      <c r="A89" s="54">
        <f>Sheet1!A168</f>
        <v>166</v>
      </c>
      <c r="B89" s="54" t="str">
        <f>Sheet1!B168</f>
        <v>Radha Kishore Institution,(RKI) kailasahar, (Phase I)</v>
      </c>
      <c r="C89" s="54" t="str">
        <f>Sheet1!C168</f>
        <v>PWD</v>
      </c>
      <c r="D89" s="54" t="str">
        <f>Sheet1!D168</f>
        <v>NA</v>
      </c>
      <c r="E89" s="54" t="str">
        <f>Sheet1!E168</f>
        <v>NA</v>
      </c>
      <c r="F89" s="54" t="str">
        <f>Sheet1!F168</f>
        <v>NA</v>
      </c>
      <c r="G89" s="54" t="str">
        <f>Sheet1!G168</f>
        <v>NA</v>
      </c>
      <c r="H89" s="54">
        <f>Sheet1!H168</f>
        <v>500</v>
      </c>
      <c r="I89" s="54">
        <f>Sheet1!I168</f>
        <v>500</v>
      </c>
      <c r="J89" s="54">
        <f>Sheet1!J168</f>
        <v>500</v>
      </c>
      <c r="K89" s="54" t="str">
        <f>Sheet1!K168</f>
        <v>brownfield</v>
      </c>
      <c r="L89" s="54">
        <f>Sheet1!L168</f>
        <v>500</v>
      </c>
      <c r="M89" s="54" t="str">
        <f>Sheet1!M168</f>
        <v>SPA</v>
      </c>
      <c r="N89" s="54" t="str">
        <f>Sheet1!N168</f>
        <v>2010-11</v>
      </c>
      <c r="O89" s="54">
        <f>Sheet1!O168</f>
        <v>450</v>
      </c>
      <c r="P89" s="54">
        <f>Sheet1!P168</f>
        <v>0</v>
      </c>
      <c r="Q89" s="54">
        <f>Sheet1!Q168</f>
        <v>450</v>
      </c>
      <c r="R89" s="54">
        <f>Sheet1!R168</f>
        <v>0</v>
      </c>
      <c r="S89" s="54">
        <f>Sheet1!S168</f>
        <v>450</v>
      </c>
      <c r="T89" s="54">
        <f>Sheet1!T168</f>
        <v>0</v>
      </c>
      <c r="U89" s="54" t="str">
        <f>Sheet1!U168</f>
        <v>Completed</v>
      </c>
      <c r="V89" s="54">
        <f>Sheet1!V168</f>
        <v>0</v>
      </c>
      <c r="W89" s="54">
        <f>Sheet1!W168</f>
        <v>0</v>
      </c>
      <c r="X89" s="54">
        <f>Sheet1!X168</f>
        <v>450</v>
      </c>
      <c r="Y89" s="54">
        <f>Sheet1!Y168</f>
        <v>0</v>
      </c>
      <c r="Z89" s="54">
        <f>Sheet1!Z168</f>
        <v>0</v>
      </c>
      <c r="AA89" s="54">
        <f>Sheet1!AA168</f>
        <v>0</v>
      </c>
      <c r="AB89" s="54">
        <f>Sheet1!AB168</f>
        <v>0</v>
      </c>
      <c r="AC89" s="54">
        <f>Sheet1!AC168</f>
        <v>0</v>
      </c>
      <c r="AD89" s="54">
        <f>Sheet1!AD168</f>
        <v>0</v>
      </c>
    </row>
    <row r="90" spans="1:30" ht="30">
      <c r="A90" s="54">
        <f>Sheet1!A214</f>
        <v>212</v>
      </c>
      <c r="B90" s="54" t="str">
        <f>Sheet1!B214</f>
        <v>Upgradation of infrastructure of Tripurasundari H. S. School</v>
      </c>
      <c r="C90" s="54" t="str">
        <f>Sheet1!C214</f>
        <v>PWD</v>
      </c>
      <c r="D90" s="54" t="str">
        <f>Sheet1!D214</f>
        <v>NA</v>
      </c>
      <c r="E90" s="54" t="str">
        <f>Sheet1!E214</f>
        <v>NA</v>
      </c>
      <c r="F90" s="54" t="str">
        <f>Sheet1!F214</f>
        <v>NA</v>
      </c>
      <c r="G90" s="54" t="str">
        <f>Sheet1!G214</f>
        <v>NA</v>
      </c>
      <c r="H90" s="54">
        <f>Sheet1!H214</f>
        <v>500</v>
      </c>
      <c r="I90" s="54">
        <f>Sheet1!I214</f>
        <v>500</v>
      </c>
      <c r="J90" s="54">
        <f>Sheet1!J214</f>
        <v>500</v>
      </c>
      <c r="K90" s="54" t="str">
        <f>Sheet1!K214</f>
        <v>Brownfield</v>
      </c>
      <c r="L90" s="54">
        <f>Sheet1!L214</f>
        <v>500</v>
      </c>
      <c r="M90" s="54" t="str">
        <f>Sheet1!M214</f>
        <v>SPA</v>
      </c>
      <c r="N90" s="54" t="str">
        <f>Sheet1!N214</f>
        <v>2011-12</v>
      </c>
      <c r="O90" s="54">
        <f>Sheet1!O214</f>
        <v>500</v>
      </c>
      <c r="P90" s="54">
        <f>Sheet1!P214</f>
        <v>0</v>
      </c>
      <c r="Q90" s="54">
        <f>Sheet1!Q214</f>
        <v>500</v>
      </c>
      <c r="R90" s="54">
        <f>Sheet1!R214</f>
        <v>0</v>
      </c>
      <c r="S90" s="54">
        <f>Sheet1!S214</f>
        <v>500</v>
      </c>
      <c r="T90" s="54">
        <f>Sheet1!T214</f>
        <v>500</v>
      </c>
      <c r="U90" s="54" t="str">
        <f>Sheet1!U214</f>
        <v>Completed</v>
      </c>
      <c r="V90" s="54">
        <f>Sheet1!V214</f>
        <v>0</v>
      </c>
      <c r="W90" s="54">
        <f>Sheet1!W214</f>
        <v>0</v>
      </c>
      <c r="X90" s="54">
        <f>Sheet1!X214</f>
        <v>0</v>
      </c>
      <c r="Y90" s="54">
        <f>Sheet1!Y214</f>
        <v>0</v>
      </c>
      <c r="Z90" s="54">
        <f>Sheet1!Z214</f>
        <v>0</v>
      </c>
      <c r="AA90" s="54">
        <f>Sheet1!AA214</f>
        <v>0</v>
      </c>
      <c r="AB90" s="54">
        <f>Sheet1!AB214</f>
        <v>0</v>
      </c>
      <c r="AC90" s="54">
        <f>Sheet1!AC214</f>
        <v>0</v>
      </c>
      <c r="AD90" s="54">
        <f>Sheet1!AD214</f>
        <v>0</v>
      </c>
    </row>
    <row r="91" spans="1:30" ht="30">
      <c r="A91" s="54">
        <f>Sheet1!A220</f>
        <v>218</v>
      </c>
      <c r="B91" s="54" t="str">
        <f>Sheet1!B220</f>
        <v>Construction of DAT Amarpur HS School</v>
      </c>
      <c r="C91" s="54" t="str">
        <f>Sheet1!C220</f>
        <v>PWD</v>
      </c>
      <c r="D91" s="54">
        <f>Sheet1!D220</f>
        <v>0</v>
      </c>
      <c r="E91" s="54">
        <f>Sheet1!E220</f>
        <v>0</v>
      </c>
      <c r="F91" s="54">
        <f>Sheet1!F220</f>
        <v>0</v>
      </c>
      <c r="G91" s="54">
        <f>Sheet1!G220</f>
        <v>0</v>
      </c>
      <c r="H91" s="54">
        <f>Sheet1!H220</f>
        <v>0</v>
      </c>
      <c r="I91" s="54">
        <f>Sheet1!I220</f>
        <v>0</v>
      </c>
      <c r="J91" s="54">
        <f>Sheet1!J220</f>
        <v>0</v>
      </c>
      <c r="K91" s="54" t="str">
        <f>Sheet1!K220</f>
        <v>brownfield</v>
      </c>
      <c r="L91" s="54">
        <f>Sheet1!L220</f>
        <v>100</v>
      </c>
      <c r="M91" s="54" t="str">
        <f>Sheet1!M220</f>
        <v>SDS</v>
      </c>
      <c r="N91" s="54" t="str">
        <f>Sheet1!N220</f>
        <v>2016-17</v>
      </c>
      <c r="O91" s="54">
        <f>Sheet1!O220</f>
        <v>100</v>
      </c>
      <c r="P91" s="54">
        <f>Sheet1!P220</f>
        <v>100</v>
      </c>
      <c r="Q91" s="54">
        <f>Sheet1!Q220</f>
        <v>0</v>
      </c>
      <c r="R91" s="54">
        <f>Sheet1!R220</f>
        <v>0</v>
      </c>
      <c r="S91" s="54">
        <f>Sheet1!S220</f>
        <v>0</v>
      </c>
      <c r="T91" s="54">
        <f>Sheet1!T220</f>
        <v>0</v>
      </c>
      <c r="U91" s="54" t="str">
        <f>Sheet1!U220</f>
        <v>Not started</v>
      </c>
      <c r="V91" s="54">
        <f>Sheet1!V220</f>
        <v>0</v>
      </c>
      <c r="W91" s="54">
        <f>Sheet1!W220</f>
        <v>0</v>
      </c>
      <c r="X91" s="54">
        <f>Sheet1!X220</f>
        <v>0</v>
      </c>
      <c r="Y91" s="54">
        <f>Sheet1!Y220</f>
        <v>0</v>
      </c>
      <c r="Z91" s="54">
        <f>Sheet1!Z220</f>
        <v>100</v>
      </c>
      <c r="AA91" s="54">
        <f>Sheet1!AA220</f>
        <v>0</v>
      </c>
      <c r="AB91" s="54">
        <f>Sheet1!AB220</f>
        <v>0</v>
      </c>
      <c r="AC91" s="54">
        <f>Sheet1!AC220</f>
        <v>0</v>
      </c>
      <c r="AD91" s="54">
        <f>Sheet1!AD220</f>
        <v>0</v>
      </c>
    </row>
    <row r="92" spans="1:30">
      <c r="A92" s="54"/>
      <c r="B92" s="54"/>
      <c r="C92" s="54"/>
      <c r="D92" s="54"/>
      <c r="E92" s="54"/>
      <c r="F92" s="54"/>
      <c r="G92" s="54"/>
      <c r="H92" s="54">
        <f>SUM(H3:H91)</f>
        <v>31315.470000000005</v>
      </c>
      <c r="I92" s="54">
        <f t="shared" ref="I92:AC92" si="0">SUM(I3:I91)</f>
        <v>30957.7</v>
      </c>
      <c r="J92" s="54">
        <f t="shared" si="0"/>
        <v>25894.13</v>
      </c>
      <c r="K92" s="54"/>
      <c r="L92" s="54">
        <f t="shared" si="0"/>
        <v>23189.15</v>
      </c>
      <c r="M92" s="54"/>
      <c r="N92" s="54"/>
      <c r="O92" s="54">
        <f t="shared" si="0"/>
        <v>16077.63</v>
      </c>
      <c r="P92" s="54">
        <f t="shared" si="0"/>
        <v>3313.5</v>
      </c>
      <c r="Q92" s="54">
        <f t="shared" si="0"/>
        <v>11018.669999999998</v>
      </c>
      <c r="R92" s="54">
        <f t="shared" si="0"/>
        <v>8786.92</v>
      </c>
      <c r="S92" s="54">
        <f t="shared" si="0"/>
        <v>13850.3</v>
      </c>
      <c r="T92" s="54">
        <f t="shared" si="0"/>
        <v>8517.5930000000008</v>
      </c>
      <c r="U92" s="54"/>
      <c r="V92" s="54">
        <f t="shared" si="0"/>
        <v>2320.4599999999996</v>
      </c>
      <c r="W92" s="54">
        <f t="shared" si="0"/>
        <v>1770.46</v>
      </c>
      <c r="X92" s="54">
        <f t="shared" si="0"/>
        <v>2501.0770000000002</v>
      </c>
      <c r="Y92" s="54">
        <f t="shared" si="0"/>
        <v>600</v>
      </c>
      <c r="Z92" s="54">
        <f t="shared" si="0"/>
        <v>1137.5</v>
      </c>
      <c r="AA92" s="54">
        <f t="shared" si="0"/>
        <v>301</v>
      </c>
      <c r="AB92" s="54">
        <f t="shared" si="0"/>
        <v>1275</v>
      </c>
      <c r="AC92" s="54">
        <f t="shared" si="0"/>
        <v>575</v>
      </c>
      <c r="AD92" s="5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D17"/>
  <sheetViews>
    <sheetView topLeftCell="L10" workbookViewId="0">
      <selection activeCell="O20" sqref="O20"/>
    </sheetView>
  </sheetViews>
  <sheetFormatPr defaultRowHeight="15"/>
  <cols>
    <col min="1" max="1" width="3.7109375" customWidth="1"/>
    <col min="2" max="2" width="30.7109375" customWidth="1"/>
    <col min="4" max="4" width="11.28515625" customWidth="1"/>
    <col min="21" max="21" width="23.5703125" customWidth="1"/>
  </cols>
  <sheetData>
    <row r="1" spans="1:30" ht="99.75"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0" t="s">
        <v>366</v>
      </c>
      <c r="Y1" s="50" t="s">
        <v>368</v>
      </c>
      <c r="Z1" s="50" t="s">
        <v>388</v>
      </c>
      <c r="AA1" s="50"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30">
      <c r="A3" s="54">
        <f>Sheet1!A170</f>
        <v>168</v>
      </c>
      <c r="B3" s="54" t="str">
        <f>Sheet1!B170</f>
        <v>Vivekananda Vidya Mandir, Gomati Tripura</v>
      </c>
      <c r="C3" s="54" t="str">
        <f>Sheet1!C170</f>
        <v>RD</v>
      </c>
      <c r="D3" s="54">
        <f>Sheet1!D170</f>
        <v>34</v>
      </c>
      <c r="E3" s="54">
        <f>Sheet1!E170</f>
        <v>17</v>
      </c>
      <c r="F3" s="54">
        <f>Sheet1!F170</f>
        <v>0</v>
      </c>
      <c r="G3" s="54">
        <f>Sheet1!G170</f>
        <v>17</v>
      </c>
      <c r="H3" s="54">
        <f>Sheet1!H170</f>
        <v>171</v>
      </c>
      <c r="I3" s="54">
        <f>Sheet1!I170</f>
        <v>171</v>
      </c>
      <c r="J3" s="54">
        <f>Sheet1!J170</f>
        <v>171</v>
      </c>
      <c r="K3" s="54" t="str">
        <f>Sheet1!K170</f>
        <v>Brownfield</v>
      </c>
      <c r="L3" s="54">
        <f>Sheet1!L170</f>
        <v>171</v>
      </c>
      <c r="M3" s="54" t="str">
        <f>Sheet1!M170</f>
        <v xml:space="preserve">SPA </v>
      </c>
      <c r="N3" s="54" t="str">
        <f>Sheet1!N170</f>
        <v>2013-14</v>
      </c>
      <c r="O3" s="54">
        <f>Sheet1!O170</f>
        <v>171</v>
      </c>
      <c r="P3" s="54">
        <f>Sheet1!P170</f>
        <v>0</v>
      </c>
      <c r="Q3" s="54">
        <f>Sheet1!Q170</f>
        <v>76.95</v>
      </c>
      <c r="R3" s="54" t="str">
        <f>Sheet1!R170</f>
        <v>NA</v>
      </c>
      <c r="S3" s="54">
        <f>Sheet1!S170</f>
        <v>76.95</v>
      </c>
      <c r="T3" s="54">
        <f>Sheet1!T170</f>
        <v>76.95</v>
      </c>
      <c r="U3" s="54" t="str">
        <f>Sheet1!U170</f>
        <v>Finishing work is in progress.</v>
      </c>
      <c r="V3" s="54">
        <f>Sheet1!V170</f>
        <v>94.05</v>
      </c>
      <c r="W3" s="54">
        <f>Sheet1!W170</f>
        <v>94.05</v>
      </c>
      <c r="X3" s="54">
        <f>Sheet1!X170</f>
        <v>0</v>
      </c>
      <c r="Y3" s="54">
        <f>Sheet1!Y170</f>
        <v>0</v>
      </c>
      <c r="Z3" s="54">
        <f>Sheet1!Z170</f>
        <v>0</v>
      </c>
      <c r="AA3" s="54">
        <f>Sheet1!AA170</f>
        <v>0</v>
      </c>
      <c r="AB3" s="54">
        <f>Sheet1!AB170</f>
        <v>0</v>
      </c>
      <c r="AC3" s="54">
        <f>Sheet1!AC170</f>
        <v>0</v>
      </c>
      <c r="AD3" s="54">
        <f>Sheet1!AD170</f>
        <v>0</v>
      </c>
    </row>
    <row r="4" spans="1:30" ht="30">
      <c r="A4" s="54">
        <f>Sheet1!A171</f>
        <v>169</v>
      </c>
      <c r="B4" s="54" t="str">
        <f>Sheet1!B171</f>
        <v>Asgar Rahamanpur High School, Sepahijala Tripura</v>
      </c>
      <c r="C4" s="54" t="str">
        <f>Sheet1!C171</f>
        <v>RD</v>
      </c>
      <c r="D4" s="54">
        <f>Sheet1!D171</f>
        <v>14</v>
      </c>
      <c r="E4" s="54">
        <f>Sheet1!E171</f>
        <v>0</v>
      </c>
      <c r="F4" s="54">
        <f>Sheet1!F171</f>
        <v>9</v>
      </c>
      <c r="G4" s="54">
        <f>Sheet1!G171</f>
        <v>5</v>
      </c>
      <c r="H4" s="54">
        <f>Sheet1!H171</f>
        <v>0</v>
      </c>
      <c r="I4" s="54">
        <f>Sheet1!I171</f>
        <v>100</v>
      </c>
      <c r="J4" s="54">
        <f>Sheet1!J171</f>
        <v>100</v>
      </c>
      <c r="K4" s="54" t="str">
        <f>Sheet1!K171</f>
        <v>Greenfield</v>
      </c>
      <c r="L4" s="54">
        <f>Sheet1!L171</f>
        <v>100</v>
      </c>
      <c r="M4" s="54" t="str">
        <f>Sheet1!M171</f>
        <v xml:space="preserve">SDS </v>
      </c>
      <c r="N4" s="54" t="str">
        <f>Sheet1!N171</f>
        <v>2016-17</v>
      </c>
      <c r="O4" s="54">
        <f>Sheet1!O171</f>
        <v>100</v>
      </c>
      <c r="P4" s="54">
        <f>Sheet1!P171</f>
        <v>100</v>
      </c>
      <c r="Q4" s="54">
        <f>Sheet1!Q171</f>
        <v>0</v>
      </c>
      <c r="R4" s="54" t="str">
        <f>Sheet1!R171</f>
        <v>NA</v>
      </c>
      <c r="S4" s="54">
        <f>Sheet1!S171</f>
        <v>0</v>
      </c>
      <c r="T4" s="54">
        <f>Sheet1!T171</f>
        <v>0</v>
      </c>
      <c r="U4" s="54" t="str">
        <f>Sheet1!U171</f>
        <v xml:space="preserve">Drawing and Estimate under preparation by RD </v>
      </c>
      <c r="V4" s="54">
        <f>Sheet1!V171</f>
        <v>0</v>
      </c>
      <c r="W4" s="54">
        <f>Sheet1!W171</f>
        <v>0</v>
      </c>
      <c r="X4" s="54">
        <f>Sheet1!X171</f>
        <v>0</v>
      </c>
      <c r="Y4" s="54">
        <f>Sheet1!Y171</f>
        <v>0</v>
      </c>
      <c r="Z4" s="54">
        <f>Sheet1!Z171</f>
        <v>0</v>
      </c>
      <c r="AA4" s="54">
        <f>Sheet1!AA171</f>
        <v>0</v>
      </c>
      <c r="AB4" s="54">
        <f>Sheet1!AB171</f>
        <v>100</v>
      </c>
      <c r="AC4" s="54">
        <f>Sheet1!AC171</f>
        <v>0</v>
      </c>
      <c r="AD4" s="54">
        <f>Sheet1!AD171</f>
        <v>0</v>
      </c>
    </row>
    <row r="5" spans="1:30" ht="105">
      <c r="A5" s="54">
        <f>Sheet1!A176</f>
        <v>174</v>
      </c>
      <c r="B5" s="54" t="str">
        <f>Sheet1!B176</f>
        <v xml:space="preserve">Construction of 20 Nos.
Madrassa building completed except Khedabari Islamia Junior Madrasa under Melaghar R.D.Block &amp; 
Karaliamura Junior Madrasa 
</v>
      </c>
      <c r="C5" s="54" t="str">
        <f>Sheet1!C176</f>
        <v>RD</v>
      </c>
      <c r="D5" s="54" t="str">
        <f>Sheet1!D176</f>
        <v>NA</v>
      </c>
      <c r="E5" s="54" t="str">
        <f>Sheet1!E176</f>
        <v>NA</v>
      </c>
      <c r="F5" s="54" t="str">
        <f>Sheet1!F176</f>
        <v>NA</v>
      </c>
      <c r="G5" s="54" t="str">
        <f>Sheet1!G176</f>
        <v>NA</v>
      </c>
      <c r="H5" s="54">
        <f>Sheet1!H176</f>
        <v>300</v>
      </c>
      <c r="I5" s="54">
        <f>Sheet1!I176</f>
        <v>300</v>
      </c>
      <c r="J5" s="54">
        <f>Sheet1!J176</f>
        <v>300</v>
      </c>
      <c r="K5" s="54" t="str">
        <f>Sheet1!K176</f>
        <v>Brownfield</v>
      </c>
      <c r="L5" s="54">
        <f>Sheet1!L176</f>
        <v>300</v>
      </c>
      <c r="M5" s="54" t="str">
        <f>Sheet1!M176</f>
        <v>SCA</v>
      </c>
      <c r="N5" s="54" t="str">
        <f>Sheet1!N176</f>
        <v>2012-13</v>
      </c>
      <c r="O5" s="54">
        <f>Sheet1!O176</f>
        <v>300</v>
      </c>
      <c r="P5" s="54">
        <f>Sheet1!P176</f>
        <v>0</v>
      </c>
      <c r="Q5" s="54">
        <f>Sheet1!Q176</f>
        <v>300</v>
      </c>
      <c r="R5" s="54" t="str">
        <f>Sheet1!R176</f>
        <v>NA</v>
      </c>
      <c r="S5" s="54">
        <f>Sheet1!S176</f>
        <v>300</v>
      </c>
      <c r="T5" s="54">
        <f>Sheet1!T176</f>
        <v>0</v>
      </c>
      <c r="U5" s="54" t="str">
        <f>Sheet1!U176</f>
        <v>Completed</v>
      </c>
      <c r="V5" s="54">
        <f>Sheet1!V176</f>
        <v>0</v>
      </c>
      <c r="W5" s="54">
        <f>Sheet1!W176</f>
        <v>0</v>
      </c>
      <c r="X5" s="54">
        <f>Sheet1!X176</f>
        <v>300</v>
      </c>
      <c r="Y5" s="54">
        <f>Sheet1!Y176</f>
        <v>0</v>
      </c>
      <c r="Z5" s="54">
        <f>Sheet1!Z176</f>
        <v>0</v>
      </c>
      <c r="AA5" s="54">
        <f>Sheet1!AA176</f>
        <v>0</v>
      </c>
      <c r="AB5" s="54">
        <f>Sheet1!AB176</f>
        <v>0</v>
      </c>
      <c r="AC5" s="54">
        <f>Sheet1!AC176</f>
        <v>0</v>
      </c>
      <c r="AD5" s="54">
        <f>Sheet1!AD176</f>
        <v>0</v>
      </c>
    </row>
    <row r="6" spans="1:30" ht="30">
      <c r="A6" s="54">
        <f>Sheet1!A183</f>
        <v>181</v>
      </c>
      <c r="B6" s="54" t="str">
        <f>Sheet1!B183</f>
        <v xml:space="preserve">Construction of 4 nos. Rooms at telkajla HS School </v>
      </c>
      <c r="C6" s="54" t="str">
        <f>Sheet1!C183</f>
        <v>RD</v>
      </c>
      <c r="D6" s="54" t="str">
        <f>Sheet1!D183</f>
        <v>NA</v>
      </c>
      <c r="E6" s="54" t="str">
        <f>Sheet1!E183</f>
        <v>NA</v>
      </c>
      <c r="F6" s="54" t="str">
        <f>Sheet1!F183</f>
        <v>NA</v>
      </c>
      <c r="G6" s="54" t="str">
        <f>Sheet1!G183</f>
        <v>NA</v>
      </c>
      <c r="H6" s="54">
        <f>Sheet1!H183</f>
        <v>50</v>
      </c>
      <c r="I6" s="54">
        <f>Sheet1!I183</f>
        <v>50</v>
      </c>
      <c r="J6" s="54">
        <f>Sheet1!J183</f>
        <v>50</v>
      </c>
      <c r="K6" s="54" t="str">
        <f>Sheet1!K183</f>
        <v>Greenfield</v>
      </c>
      <c r="L6" s="54">
        <f>Sheet1!L183</f>
        <v>50</v>
      </c>
      <c r="M6" s="54" t="str">
        <f>Sheet1!M183</f>
        <v xml:space="preserve">SCA </v>
      </c>
      <c r="N6" s="54" t="str">
        <f>Sheet1!N183</f>
        <v>2014-15</v>
      </c>
      <c r="O6" s="54">
        <f>Sheet1!O183</f>
        <v>50</v>
      </c>
      <c r="P6" s="54">
        <f>Sheet1!P183</f>
        <v>0</v>
      </c>
      <c r="Q6" s="54">
        <f>Sheet1!Q183</f>
        <v>50</v>
      </c>
      <c r="R6" s="54" t="str">
        <f>Sheet1!R183</f>
        <v>NA</v>
      </c>
      <c r="S6" s="54">
        <f>Sheet1!S183</f>
        <v>50</v>
      </c>
      <c r="T6" s="54">
        <f>Sheet1!T183</f>
        <v>0</v>
      </c>
      <c r="U6" s="54" t="str">
        <f>Sheet1!U183</f>
        <v>Completed</v>
      </c>
      <c r="V6" s="54">
        <f>Sheet1!V183</f>
        <v>0</v>
      </c>
      <c r="W6" s="54">
        <f>Sheet1!W183</f>
        <v>0</v>
      </c>
      <c r="X6" s="54">
        <f>Sheet1!X183</f>
        <v>50</v>
      </c>
      <c r="Y6" s="54">
        <f>Sheet1!Y183</f>
        <v>0</v>
      </c>
      <c r="Z6" s="54">
        <f>Sheet1!Z183</f>
        <v>0</v>
      </c>
      <c r="AA6" s="54">
        <f>Sheet1!AA183</f>
        <v>0</v>
      </c>
      <c r="AB6" s="54">
        <f>Sheet1!AB183</f>
        <v>0</v>
      </c>
      <c r="AC6" s="54">
        <f>Sheet1!AC183</f>
        <v>0</v>
      </c>
      <c r="AD6" s="54">
        <f>Sheet1!AD183</f>
        <v>0</v>
      </c>
    </row>
    <row r="7" spans="1:30" ht="30">
      <c r="A7" s="54">
        <f>Sheet1!A184</f>
        <v>182</v>
      </c>
      <c r="B7" s="54" t="str">
        <f>Sheet1!B184</f>
        <v>Construction of 100 HS and 150 High schools</v>
      </c>
      <c r="C7" s="54" t="str">
        <f>Sheet1!C184</f>
        <v>RD</v>
      </c>
      <c r="D7" s="54" t="str">
        <f>Sheet1!D184</f>
        <v>NA</v>
      </c>
      <c r="E7" s="54" t="str">
        <f>Sheet1!E184</f>
        <v>NA</v>
      </c>
      <c r="F7" s="54" t="str">
        <f>Sheet1!F184</f>
        <v>NA</v>
      </c>
      <c r="G7" s="54" t="str">
        <f>Sheet1!G184</f>
        <v>NA</v>
      </c>
      <c r="H7" s="54">
        <f>Sheet1!H184</f>
        <v>487.84</v>
      </c>
      <c r="I7" s="54">
        <f>Sheet1!I184</f>
        <v>487.84</v>
      </c>
      <c r="J7" s="54">
        <f>Sheet1!J184</f>
        <v>487.84</v>
      </c>
      <c r="K7" s="54" t="str">
        <f>Sheet1!K184</f>
        <v>Greenfield</v>
      </c>
      <c r="L7" s="54">
        <f>Sheet1!L184</f>
        <v>487.84</v>
      </c>
      <c r="M7" s="54" t="str">
        <f>Sheet1!M184</f>
        <v>SDS</v>
      </c>
      <c r="N7" s="54" t="str">
        <f>Sheet1!N184</f>
        <v>2015-16</v>
      </c>
      <c r="O7" s="54">
        <f>Sheet1!O184</f>
        <v>487.84</v>
      </c>
      <c r="P7" s="54">
        <f>Sheet1!P184</f>
        <v>277.54000000000002</v>
      </c>
      <c r="Q7" s="54">
        <f>Sheet1!Q184</f>
        <v>210.3</v>
      </c>
      <c r="R7" s="54" t="str">
        <f>Sheet1!R184</f>
        <v>NA</v>
      </c>
      <c r="S7" s="54">
        <f>Sheet1!S184</f>
        <v>179.7</v>
      </c>
      <c r="T7" s="54">
        <f>Sheet1!T184</f>
        <v>0</v>
      </c>
      <c r="U7" s="54" t="str">
        <f>Sheet1!U184</f>
        <v>Work in progress</v>
      </c>
      <c r="V7" s="54">
        <f>Sheet1!V184</f>
        <v>0</v>
      </c>
      <c r="W7" s="54">
        <f>Sheet1!W184</f>
        <v>0</v>
      </c>
      <c r="X7" s="54">
        <f>Sheet1!X184</f>
        <v>210.3</v>
      </c>
      <c r="Y7" s="54">
        <f>Sheet1!Y184</f>
        <v>0</v>
      </c>
      <c r="Z7" s="54">
        <f>Sheet1!Z184</f>
        <v>0</v>
      </c>
      <c r="AA7" s="54">
        <f>Sheet1!AA184</f>
        <v>277.54000000000002</v>
      </c>
      <c r="AB7" s="54">
        <f>Sheet1!AB184</f>
        <v>0</v>
      </c>
      <c r="AC7" s="54">
        <f>Sheet1!AC184</f>
        <v>0</v>
      </c>
      <c r="AD7" s="54">
        <f>Sheet1!AD184</f>
        <v>0</v>
      </c>
    </row>
    <row r="8" spans="1:30" ht="30">
      <c r="A8" s="54">
        <f>Sheet1!A186</f>
        <v>184</v>
      </c>
      <c r="B8" s="54" t="str">
        <f>Sheet1!B186</f>
        <v>Development of site at East Harua for KV North tripura</v>
      </c>
      <c r="C8" s="54" t="str">
        <f>Sheet1!C186</f>
        <v>RD</v>
      </c>
      <c r="D8" s="54" t="str">
        <f>Sheet1!D186</f>
        <v>NA</v>
      </c>
      <c r="E8" s="54" t="str">
        <f>Sheet1!E186</f>
        <v>NA</v>
      </c>
      <c r="F8" s="54" t="str">
        <f>Sheet1!F186</f>
        <v>NA</v>
      </c>
      <c r="G8" s="54" t="str">
        <f>Sheet1!G186</f>
        <v>NA</v>
      </c>
      <c r="H8" s="54">
        <f>Sheet1!H186</f>
        <v>24.646999999999998</v>
      </c>
      <c r="I8" s="54">
        <f>Sheet1!I186</f>
        <v>24.646999999999998</v>
      </c>
      <c r="J8" s="54">
        <f>Sheet1!J186</f>
        <v>24.646999999999998</v>
      </c>
      <c r="K8" s="54" t="str">
        <f>Sheet1!K186</f>
        <v>Greenfield</v>
      </c>
      <c r="L8" s="54">
        <f>Sheet1!L186</f>
        <v>24.646999999999998</v>
      </c>
      <c r="M8" s="54" t="str">
        <f>Sheet1!M186</f>
        <v>SDS</v>
      </c>
      <c r="N8" s="54" t="str">
        <f>Sheet1!N186</f>
        <v>2015-16</v>
      </c>
      <c r="O8" s="54">
        <f>Sheet1!O186</f>
        <v>24.646999999999998</v>
      </c>
      <c r="P8" s="54">
        <f>Sheet1!P186</f>
        <v>0.28000000000000003</v>
      </c>
      <c r="Q8" s="54">
        <f>Sheet1!Q186</f>
        <v>24.37</v>
      </c>
      <c r="R8" s="54" t="str">
        <f>Sheet1!R186</f>
        <v>NA</v>
      </c>
      <c r="S8" s="54">
        <f>Sheet1!S186</f>
        <v>0</v>
      </c>
      <c r="T8" s="54">
        <f>Sheet1!T186</f>
        <v>0</v>
      </c>
      <c r="U8" s="54" t="str">
        <f>Sheet1!U186</f>
        <v>Work not yet taken up</v>
      </c>
      <c r="V8" s="54">
        <f>Sheet1!V186</f>
        <v>0</v>
      </c>
      <c r="W8" s="54">
        <f>Sheet1!W186</f>
        <v>0</v>
      </c>
      <c r="X8" s="54">
        <f>Sheet1!X186</f>
        <v>24.37</v>
      </c>
      <c r="Y8" s="54">
        <f>Sheet1!Y186</f>
        <v>0</v>
      </c>
      <c r="Z8" s="54">
        <f>Sheet1!Z186</f>
        <v>0.28000000000000003</v>
      </c>
      <c r="AA8" s="54">
        <f>Sheet1!AA186</f>
        <v>0</v>
      </c>
      <c r="AB8" s="54">
        <f>Sheet1!AB186</f>
        <v>0</v>
      </c>
      <c r="AC8" s="54">
        <f>Sheet1!AC186</f>
        <v>0</v>
      </c>
      <c r="AD8" s="54">
        <f>Sheet1!AD186</f>
        <v>0</v>
      </c>
    </row>
    <row r="9" spans="1:30" ht="45">
      <c r="A9" s="54">
        <f>Sheet1!A203</f>
        <v>201</v>
      </c>
      <c r="B9" s="54" t="str">
        <f>Sheet1!B203</f>
        <v xml:space="preserve">Upgradation of infrastructure of 100 HS </v>
      </c>
      <c r="C9" s="54" t="str">
        <f>Sheet1!C203</f>
        <v>RD</v>
      </c>
      <c r="D9" s="54" t="str">
        <f>Sheet1!D203</f>
        <v>NA</v>
      </c>
      <c r="E9" s="54" t="str">
        <f>Sheet1!E203</f>
        <v>NA</v>
      </c>
      <c r="F9" s="54" t="str">
        <f>Sheet1!F203</f>
        <v>NA</v>
      </c>
      <c r="G9" s="54" t="str">
        <f>Sheet1!G203</f>
        <v>NA</v>
      </c>
      <c r="H9" s="54">
        <f>Sheet1!H203</f>
        <v>4541</v>
      </c>
      <c r="I9" s="54">
        <f>Sheet1!I203</f>
        <v>4541</v>
      </c>
      <c r="J9" s="54">
        <f>Sheet1!J203</f>
        <v>4541</v>
      </c>
      <c r="K9" s="54" t="str">
        <f>Sheet1!K203</f>
        <v>Greenfield</v>
      </c>
      <c r="L9" s="54">
        <f>Sheet1!L203</f>
        <v>4541</v>
      </c>
      <c r="M9" s="54" t="str">
        <f>Sheet1!M203</f>
        <v>NLCPR</v>
      </c>
      <c r="N9" s="54" t="str">
        <f>Sheet1!N203</f>
        <v>2006-07</v>
      </c>
      <c r="O9" s="54">
        <f>Sheet1!O203</f>
        <v>4541</v>
      </c>
      <c r="P9" s="54">
        <f>Sheet1!P203</f>
        <v>0</v>
      </c>
      <c r="Q9" s="54">
        <f>Sheet1!Q203</f>
        <v>4439.7097000000003</v>
      </c>
      <c r="R9" s="54" t="str">
        <f>Sheet1!R203</f>
        <v>NA</v>
      </c>
      <c r="S9" s="54">
        <f>Sheet1!S203</f>
        <v>4288</v>
      </c>
      <c r="T9" s="54">
        <f>Sheet1!T203</f>
        <v>4288</v>
      </c>
      <c r="U9" s="54" t="str">
        <f>Sheet1!U203</f>
        <v>Work of 11 Schools in progress. Otherrs complete</v>
      </c>
      <c r="V9" s="54">
        <f>Sheet1!V203</f>
        <v>101.2903</v>
      </c>
      <c r="W9" s="54">
        <f>Sheet1!W203</f>
        <v>10.47</v>
      </c>
      <c r="X9" s="54">
        <f>Sheet1!X203</f>
        <v>151.70970000000034</v>
      </c>
      <c r="Y9" s="54">
        <f>Sheet1!Y203</f>
        <v>0</v>
      </c>
      <c r="Z9" s="54">
        <f>Sheet1!Z203</f>
        <v>0</v>
      </c>
      <c r="AA9" s="54">
        <f>Sheet1!AA203</f>
        <v>0</v>
      </c>
      <c r="AB9" s="54">
        <f>Sheet1!AB203</f>
        <v>0</v>
      </c>
      <c r="AC9" s="54">
        <f>Sheet1!AC203</f>
        <v>0</v>
      </c>
      <c r="AD9" s="54">
        <f>Sheet1!AD203</f>
        <v>0</v>
      </c>
    </row>
    <row r="10" spans="1:30" ht="45">
      <c r="A10" s="54">
        <f>Sheet1!A204</f>
        <v>202</v>
      </c>
      <c r="B10" s="54" t="str">
        <f>Sheet1!B204</f>
        <v>Upgradation of infrastructure of 150 High schools</v>
      </c>
      <c r="C10" s="54" t="str">
        <f>Sheet1!C204</f>
        <v>RD</v>
      </c>
      <c r="D10" s="54" t="str">
        <f>Sheet1!D204</f>
        <v>NA</v>
      </c>
      <c r="E10" s="54" t="str">
        <f>Sheet1!E204</f>
        <v>NA</v>
      </c>
      <c r="F10" s="54" t="str">
        <f>Sheet1!F204</f>
        <v>NA</v>
      </c>
      <c r="G10" s="54" t="str">
        <f>Sheet1!G204</f>
        <v>NA</v>
      </c>
      <c r="H10" s="54">
        <f>Sheet1!H204</f>
        <v>2811</v>
      </c>
      <c r="I10" s="54">
        <f>Sheet1!I204</f>
        <v>2811</v>
      </c>
      <c r="J10" s="54">
        <f>Sheet1!J204</f>
        <v>2811</v>
      </c>
      <c r="K10" s="54" t="str">
        <f>Sheet1!K204</f>
        <v>Greenfield</v>
      </c>
      <c r="L10" s="54">
        <f>Sheet1!L204</f>
        <v>2811</v>
      </c>
      <c r="M10" s="54" t="str">
        <f>Sheet1!M204</f>
        <v>NLCPR</v>
      </c>
      <c r="N10" s="54" t="str">
        <f>Sheet1!N204</f>
        <v>2006-07</v>
      </c>
      <c r="O10" s="54">
        <f>Sheet1!O204</f>
        <v>2811</v>
      </c>
      <c r="P10" s="54">
        <f>Sheet1!P204</f>
        <v>0</v>
      </c>
      <c r="Q10" s="54">
        <f>Sheet1!Q204</f>
        <v>2811</v>
      </c>
      <c r="R10" s="54" t="str">
        <f>Sheet1!R204</f>
        <v>NA</v>
      </c>
      <c r="S10" s="54">
        <f>Sheet1!S204</f>
        <v>2695.22</v>
      </c>
      <c r="T10" s="54">
        <f>Sheet1!T204</f>
        <v>2695.22</v>
      </c>
      <c r="U10" s="54" t="str">
        <f>Sheet1!U204</f>
        <v>Work of 7 Schools in progress. Otherrs complete</v>
      </c>
      <c r="V10" s="54">
        <f>Sheet1!V204</f>
        <v>0</v>
      </c>
      <c r="W10" s="54">
        <f>Sheet1!W204</f>
        <v>0</v>
      </c>
      <c r="X10" s="54">
        <f>Sheet1!X204</f>
        <v>115.7800000000002</v>
      </c>
      <c r="Y10" s="54">
        <f>Sheet1!Y204</f>
        <v>0</v>
      </c>
      <c r="Z10" s="54">
        <f>Sheet1!Z204</f>
        <v>0</v>
      </c>
      <c r="AA10" s="54">
        <f>Sheet1!AA204</f>
        <v>0</v>
      </c>
      <c r="AB10" s="54">
        <f>Sheet1!AB204</f>
        <v>0</v>
      </c>
      <c r="AC10" s="54">
        <f>Sheet1!AC204</f>
        <v>0</v>
      </c>
      <c r="AD10" s="54">
        <f>Sheet1!AD204</f>
        <v>0</v>
      </c>
    </row>
    <row r="11" spans="1:30" ht="45">
      <c r="A11" s="54">
        <f>Sheet1!A206</f>
        <v>204</v>
      </c>
      <c r="B11" s="54" t="str">
        <f>Sheet1!B206</f>
        <v>Construction of 100 capacity Boys' Hostel at Baspukur Sr. Madrassa, Kathalia Block</v>
      </c>
      <c r="C11" s="54" t="str">
        <f>Sheet1!C206</f>
        <v>RD</v>
      </c>
      <c r="D11" s="54" t="str">
        <f>Sheet1!D206</f>
        <v>NA</v>
      </c>
      <c r="E11" s="54" t="str">
        <f>Sheet1!E206</f>
        <v>NA</v>
      </c>
      <c r="F11" s="54" t="str">
        <f>Sheet1!F206</f>
        <v>NA</v>
      </c>
      <c r="G11" s="54" t="str">
        <f>Sheet1!G206</f>
        <v>NA</v>
      </c>
      <c r="H11" s="54">
        <f>Sheet1!H206</f>
        <v>793.04</v>
      </c>
      <c r="I11" s="54">
        <f>Sheet1!I206</f>
        <v>793.04</v>
      </c>
      <c r="J11" s="54">
        <f>Sheet1!J206</f>
        <v>793.04</v>
      </c>
      <c r="K11" s="54" t="str">
        <f>Sheet1!K206</f>
        <v>Brownfield</v>
      </c>
      <c r="L11" s="54">
        <f>Sheet1!L206</f>
        <v>100</v>
      </c>
      <c r="M11" s="54" t="str">
        <f>Sheet1!M206</f>
        <v>SCA</v>
      </c>
      <c r="N11" s="54" t="str">
        <f>Sheet1!N206</f>
        <v>2012-13</v>
      </c>
      <c r="O11" s="54">
        <f>Sheet1!O206</f>
        <v>100</v>
      </c>
      <c r="P11" s="54">
        <f>Sheet1!P206</f>
        <v>0</v>
      </c>
      <c r="Q11" s="54">
        <f>Sheet1!Q206</f>
        <v>100</v>
      </c>
      <c r="R11" s="54" t="str">
        <f>Sheet1!R206</f>
        <v>NA</v>
      </c>
      <c r="S11" s="54">
        <f>Sheet1!S206</f>
        <v>100</v>
      </c>
      <c r="T11" s="54">
        <f>Sheet1!T206</f>
        <v>100</v>
      </c>
      <c r="U11" s="54" t="str">
        <f>Sheet1!U206</f>
        <v>Completed</v>
      </c>
      <c r="V11" s="54">
        <f>Sheet1!V206</f>
        <v>0</v>
      </c>
      <c r="W11" s="54">
        <f>Sheet1!W206</f>
        <v>0</v>
      </c>
      <c r="X11" s="54">
        <f>Sheet1!X206</f>
        <v>0</v>
      </c>
      <c r="Y11" s="54">
        <f>Sheet1!Y206</f>
        <v>0</v>
      </c>
      <c r="Z11" s="54">
        <f>Sheet1!Z206</f>
        <v>0</v>
      </c>
      <c r="AA11" s="54">
        <f>Sheet1!AA206</f>
        <v>0</v>
      </c>
      <c r="AB11" s="54">
        <f>Sheet1!AB206</f>
        <v>0</v>
      </c>
      <c r="AC11" s="54">
        <f>Sheet1!AC206</f>
        <v>0</v>
      </c>
      <c r="AD11" s="54">
        <f>Sheet1!AD206</f>
        <v>0</v>
      </c>
    </row>
    <row r="12" spans="1:30" ht="45">
      <c r="A12" s="54">
        <f>Sheet1!A207</f>
        <v>205</v>
      </c>
      <c r="B12" s="54" t="str">
        <f>Sheet1!B207</f>
        <v>Construction of 100 capacity Boys' Hostel at Baspukur Sr. Madrassa, Kathalia Block</v>
      </c>
      <c r="C12" s="54" t="str">
        <f>Sheet1!C207</f>
        <v>RD</v>
      </c>
      <c r="D12" s="54" t="str">
        <f>Sheet1!D207</f>
        <v>NA</v>
      </c>
      <c r="E12" s="54" t="str">
        <f>Sheet1!E207</f>
        <v>NA</v>
      </c>
      <c r="F12" s="54" t="str">
        <f>Sheet1!F207</f>
        <v>NA</v>
      </c>
      <c r="G12" s="54" t="str">
        <f>Sheet1!G207</f>
        <v>NA</v>
      </c>
      <c r="H12" s="54">
        <f>Sheet1!H207</f>
        <v>0</v>
      </c>
      <c r="I12" s="54">
        <f>Sheet1!I207</f>
        <v>0</v>
      </c>
      <c r="J12" s="54">
        <f>Sheet1!J207</f>
        <v>0</v>
      </c>
      <c r="K12" s="54" t="str">
        <f>Sheet1!K207</f>
        <v>Brownfield</v>
      </c>
      <c r="L12" s="54">
        <f>Sheet1!L207</f>
        <v>175.64</v>
      </c>
      <c r="M12" s="54" t="str">
        <f>Sheet1!M207</f>
        <v xml:space="preserve">SPA </v>
      </c>
      <c r="N12" s="54" t="str">
        <f>Sheet1!N207</f>
        <v>2013-14</v>
      </c>
      <c r="O12" s="54">
        <f>Sheet1!O207</f>
        <v>79.040000000000006</v>
      </c>
      <c r="P12" s="54">
        <f>Sheet1!P207</f>
        <v>0</v>
      </c>
      <c r="Q12" s="54">
        <f>Sheet1!Q207</f>
        <v>79.040000000000006</v>
      </c>
      <c r="R12" s="54" t="str">
        <f>Sheet1!R207</f>
        <v>NA</v>
      </c>
      <c r="S12" s="54">
        <f>Sheet1!S207</f>
        <v>79.040000000000006</v>
      </c>
      <c r="T12" s="54">
        <f>Sheet1!T207</f>
        <v>79.040000000000006</v>
      </c>
      <c r="U12" s="54" t="str">
        <f>Sheet1!U207</f>
        <v>Completed</v>
      </c>
      <c r="V12" s="54">
        <f>Sheet1!V207</f>
        <v>0</v>
      </c>
      <c r="W12" s="54">
        <f>Sheet1!W207</f>
        <v>0</v>
      </c>
      <c r="X12" s="54">
        <f>Sheet1!X207</f>
        <v>0</v>
      </c>
      <c r="Y12" s="54">
        <f>Sheet1!Y207</f>
        <v>0</v>
      </c>
      <c r="Z12" s="54">
        <f>Sheet1!Z207</f>
        <v>0</v>
      </c>
      <c r="AA12" s="54">
        <f>Sheet1!AA207</f>
        <v>0</v>
      </c>
      <c r="AB12" s="54">
        <f>Sheet1!AB207</f>
        <v>0</v>
      </c>
      <c r="AC12" s="54">
        <f>Sheet1!AC207</f>
        <v>0</v>
      </c>
      <c r="AD12" s="54">
        <f>Sheet1!AD207</f>
        <v>0</v>
      </c>
    </row>
    <row r="13" spans="1:30" ht="45">
      <c r="A13" s="54">
        <f>Sheet1!A208</f>
        <v>206</v>
      </c>
      <c r="B13" s="54" t="str">
        <f>Sheet1!B208</f>
        <v>Construction of 100 capacity Boys' Hostel at Baspukur Sr. Madrassa, Kathalia Block</v>
      </c>
      <c r="C13" s="54" t="str">
        <f>Sheet1!C208</f>
        <v>RD</v>
      </c>
      <c r="D13" s="54" t="str">
        <f>Sheet1!D208</f>
        <v>NA</v>
      </c>
      <c r="E13" s="54" t="str">
        <f>Sheet1!E208</f>
        <v>NA</v>
      </c>
      <c r="F13" s="54" t="str">
        <f>Sheet1!F208</f>
        <v>NA</v>
      </c>
      <c r="G13" s="54" t="str">
        <f>Sheet1!G208</f>
        <v>NA</v>
      </c>
      <c r="H13" s="54">
        <f>Sheet1!H208</f>
        <v>0</v>
      </c>
      <c r="I13" s="54">
        <f>Sheet1!I208</f>
        <v>0</v>
      </c>
      <c r="J13" s="54">
        <f>Sheet1!J208</f>
        <v>0</v>
      </c>
      <c r="K13" s="54" t="str">
        <f>Sheet1!K208</f>
        <v>Brownfield</v>
      </c>
      <c r="L13" s="54">
        <f>Sheet1!L208</f>
        <v>50</v>
      </c>
      <c r="M13" s="54" t="str">
        <f>Sheet1!M208</f>
        <v>SCA</v>
      </c>
      <c r="N13" s="54" t="str">
        <f>Sheet1!N208</f>
        <v>2012-13</v>
      </c>
      <c r="O13" s="54">
        <f>Sheet1!O208</f>
        <v>50</v>
      </c>
      <c r="P13" s="54">
        <f>Sheet1!P208</f>
        <v>0</v>
      </c>
      <c r="Q13" s="54">
        <f>Sheet1!Q208</f>
        <v>25</v>
      </c>
      <c r="R13" s="54" t="str">
        <f>Sheet1!R208</f>
        <v>NA</v>
      </c>
      <c r="S13" s="54">
        <f>Sheet1!S208</f>
        <v>50</v>
      </c>
      <c r="T13" s="54">
        <f>Sheet1!T208</f>
        <v>0</v>
      </c>
      <c r="U13" s="54" t="str">
        <f>Sheet1!U208</f>
        <v>Completed</v>
      </c>
      <c r="V13" s="54">
        <f>Sheet1!V208</f>
        <v>25</v>
      </c>
      <c r="W13" s="54">
        <f>Sheet1!W208</f>
        <v>0</v>
      </c>
      <c r="X13" s="54">
        <f>Sheet1!X208</f>
        <v>25</v>
      </c>
      <c r="Y13" s="54">
        <f>Sheet1!Y208</f>
        <v>0</v>
      </c>
      <c r="Z13" s="54">
        <f>Sheet1!Z208</f>
        <v>0</v>
      </c>
      <c r="AA13" s="54">
        <f>Sheet1!AA208</f>
        <v>0</v>
      </c>
      <c r="AB13" s="54">
        <f>Sheet1!AB208</f>
        <v>0</v>
      </c>
      <c r="AC13" s="54">
        <f>Sheet1!AC208</f>
        <v>0</v>
      </c>
      <c r="AD13" s="54">
        <f>Sheet1!AD208</f>
        <v>0</v>
      </c>
    </row>
    <row r="14" spans="1:30" ht="45">
      <c r="A14" s="54">
        <f>Sheet1!A209</f>
        <v>207</v>
      </c>
      <c r="B14" s="54" t="str">
        <f>Sheet1!B209</f>
        <v>Construction of 100 capacity Boys' Hostel at Baspukur Sr. Madrassa, Kathalia Block</v>
      </c>
      <c r="C14" s="54" t="str">
        <f>Sheet1!C209</f>
        <v>RD</v>
      </c>
      <c r="D14" s="54" t="str">
        <f>Sheet1!D209</f>
        <v>NA</v>
      </c>
      <c r="E14" s="54" t="str">
        <f>Sheet1!E209</f>
        <v>NA</v>
      </c>
      <c r="F14" s="54" t="str">
        <f>Sheet1!F209</f>
        <v>NA</v>
      </c>
      <c r="G14" s="54" t="str">
        <f>Sheet1!G209</f>
        <v>NA</v>
      </c>
      <c r="H14" s="54">
        <f>Sheet1!H209</f>
        <v>0</v>
      </c>
      <c r="I14" s="54">
        <f>Sheet1!I209</f>
        <v>0</v>
      </c>
      <c r="J14" s="54">
        <f>Sheet1!J209</f>
        <v>0</v>
      </c>
      <c r="K14" s="54" t="str">
        <f>Sheet1!K209</f>
        <v>Brownfield</v>
      </c>
      <c r="L14" s="54">
        <f>Sheet1!L209</f>
        <v>133</v>
      </c>
      <c r="M14" s="54" t="str">
        <f>Sheet1!M209</f>
        <v xml:space="preserve">SPA </v>
      </c>
      <c r="N14" s="54" t="str">
        <f>Sheet1!N209</f>
        <v>2013-14</v>
      </c>
      <c r="O14" s="54">
        <f>Sheet1!O209</f>
        <v>106.5</v>
      </c>
      <c r="P14" s="54">
        <f>Sheet1!P209</f>
        <v>0</v>
      </c>
      <c r="Q14" s="54">
        <f>Sheet1!Q209</f>
        <v>40</v>
      </c>
      <c r="R14" s="54" t="str">
        <f>Sheet1!R209</f>
        <v>NA</v>
      </c>
      <c r="S14" s="54">
        <f>Sheet1!S209</f>
        <v>106.5</v>
      </c>
      <c r="T14" s="54">
        <f>Sheet1!T209</f>
        <v>0</v>
      </c>
      <c r="U14" s="54" t="str">
        <f>Sheet1!U209</f>
        <v>Completed</v>
      </c>
      <c r="V14" s="54">
        <f>Sheet1!V209</f>
        <v>66.5</v>
      </c>
      <c r="W14" s="54">
        <f>Sheet1!W209</f>
        <v>0</v>
      </c>
      <c r="X14" s="54">
        <f>Sheet1!X209</f>
        <v>40</v>
      </c>
      <c r="Y14" s="54">
        <f>Sheet1!Y209</f>
        <v>0</v>
      </c>
      <c r="Z14" s="54">
        <f>Sheet1!Z209</f>
        <v>0</v>
      </c>
      <c r="AA14" s="54">
        <f>Sheet1!AA209</f>
        <v>0</v>
      </c>
      <c r="AB14" s="54">
        <f>Sheet1!AB209</f>
        <v>0</v>
      </c>
      <c r="AC14" s="54">
        <f>Sheet1!AC209</f>
        <v>0</v>
      </c>
      <c r="AD14" s="54">
        <f>Sheet1!AD209</f>
        <v>0</v>
      </c>
    </row>
    <row r="15" spans="1:30" ht="30">
      <c r="A15" s="54">
        <f>Sheet1!A210</f>
        <v>208</v>
      </c>
      <c r="B15" s="54" t="str">
        <f>Sheet1!B210</f>
        <v>Karaliamura Jr Madrassa, Sonamura</v>
      </c>
      <c r="C15" s="54" t="str">
        <f>Sheet1!C210</f>
        <v>RD</v>
      </c>
      <c r="D15" s="54" t="str">
        <f>Sheet1!D210</f>
        <v>NA</v>
      </c>
      <c r="E15" s="54" t="str">
        <f>Sheet1!E210</f>
        <v>NA</v>
      </c>
      <c r="F15" s="54" t="str">
        <f>Sheet1!F210</f>
        <v>NA</v>
      </c>
      <c r="G15" s="54" t="str">
        <f>Sheet1!G210</f>
        <v>NA</v>
      </c>
      <c r="H15" s="54">
        <f>Sheet1!H210</f>
        <v>16.559999999999999</v>
      </c>
      <c r="I15" s="54">
        <f>Sheet1!I210</f>
        <v>16.559999999999999</v>
      </c>
      <c r="J15" s="54">
        <f>Sheet1!J210</f>
        <v>16.559999999999999</v>
      </c>
      <c r="K15" s="54" t="str">
        <f>Sheet1!K210</f>
        <v>Greenfield</v>
      </c>
      <c r="L15" s="54">
        <f>Sheet1!L210</f>
        <v>16.559999999999999</v>
      </c>
      <c r="M15" s="54" t="str">
        <f>Sheet1!M210</f>
        <v>SCA</v>
      </c>
      <c r="N15" s="54" t="str">
        <f>Sheet1!N210</f>
        <v>2013-14</v>
      </c>
      <c r="O15" s="54">
        <f>Sheet1!O210</f>
        <v>16.559999999999999</v>
      </c>
      <c r="P15" s="54">
        <f>Sheet1!P210</f>
        <v>0</v>
      </c>
      <c r="Q15" s="54">
        <f>Sheet1!Q210</f>
        <v>8.2799999999999994</v>
      </c>
      <c r="R15" s="54" t="str">
        <f>Sheet1!R210</f>
        <v>NA</v>
      </c>
      <c r="S15" s="54">
        <f>Sheet1!S210</f>
        <v>8.2799999999999994</v>
      </c>
      <c r="T15" s="54">
        <f>Sheet1!T210</f>
        <v>8.2799999999999994</v>
      </c>
      <c r="U15" s="54" t="str">
        <f>Sheet1!U210</f>
        <v>Work raised above plinth level</v>
      </c>
      <c r="V15" s="54">
        <f>Sheet1!V210</f>
        <v>8.2799999999999994</v>
      </c>
      <c r="W15" s="54">
        <f>Sheet1!W210</f>
        <v>8.2799999999999994</v>
      </c>
      <c r="X15" s="54">
        <f>Sheet1!X210</f>
        <v>0</v>
      </c>
      <c r="Y15" s="54">
        <f>Sheet1!Y210</f>
        <v>0</v>
      </c>
      <c r="Z15" s="54">
        <f>Sheet1!Z210</f>
        <v>0</v>
      </c>
      <c r="AA15" s="54">
        <f>Sheet1!AA210</f>
        <v>0</v>
      </c>
      <c r="AB15" s="54">
        <f>Sheet1!AB210</f>
        <v>0</v>
      </c>
      <c r="AC15" s="54">
        <f>Sheet1!AC210</f>
        <v>0</v>
      </c>
      <c r="AD15" s="54">
        <f>Sheet1!AD210</f>
        <v>0</v>
      </c>
    </row>
    <row r="16" spans="1:30" ht="60">
      <c r="A16" s="54">
        <f>Sheet1!A218</f>
        <v>216</v>
      </c>
      <c r="B16" s="54" t="str">
        <f>Sheet1!B218</f>
        <v xml:space="preserve">Construction of buildings for  33 numbers Scheme for Providing Quality Education in  Madrassa  @ Rs. 19.26 lakhs </v>
      </c>
      <c r="C16" s="54" t="str">
        <f>Sheet1!C218</f>
        <v>RD</v>
      </c>
      <c r="D16" s="54" t="str">
        <f>Sheet1!D218</f>
        <v>NA</v>
      </c>
      <c r="E16" s="54" t="str">
        <f>Sheet1!E218</f>
        <v>NA</v>
      </c>
      <c r="F16" s="54" t="str">
        <f>Sheet1!F218</f>
        <v>NA</v>
      </c>
      <c r="G16" s="54" t="str">
        <f>Sheet1!G218</f>
        <v>NA</v>
      </c>
      <c r="H16" s="54">
        <f>Sheet1!H218</f>
        <v>635.58000000000004</v>
      </c>
      <c r="I16" s="54">
        <f>Sheet1!I218</f>
        <v>635.58000000000004</v>
      </c>
      <c r="J16" s="54">
        <f>Sheet1!J218</f>
        <v>635.58000000000004</v>
      </c>
      <c r="K16" s="54" t="str">
        <f>Sheet1!K218</f>
        <v>Brownfield</v>
      </c>
      <c r="L16" s="54">
        <f>Sheet1!L218</f>
        <v>635.58000000000004</v>
      </c>
      <c r="M16" s="54" t="str">
        <f>Sheet1!M218</f>
        <v>SPA</v>
      </c>
      <c r="N16" s="54" t="str">
        <f>Sheet1!N218</f>
        <v>2013-14</v>
      </c>
      <c r="O16" s="54">
        <f>Sheet1!O218</f>
        <v>635.58000000000004</v>
      </c>
      <c r="P16" s="54">
        <f>Sheet1!P218</f>
        <v>0</v>
      </c>
      <c r="Q16" s="54">
        <f>Sheet1!Q218</f>
        <v>635.58000000000004</v>
      </c>
      <c r="R16" s="54" t="str">
        <f>Sheet1!R218</f>
        <v>NA</v>
      </c>
      <c r="S16" s="54">
        <f>Sheet1!S218</f>
        <v>635.58000000000004</v>
      </c>
      <c r="T16" s="54">
        <f>Sheet1!T218</f>
        <v>635.58000000000004</v>
      </c>
      <c r="U16" s="54" t="str">
        <f>Sheet1!U218</f>
        <v>Completed</v>
      </c>
      <c r="V16" s="54">
        <f>Sheet1!V218</f>
        <v>0</v>
      </c>
      <c r="W16" s="54">
        <f>Sheet1!W218</f>
        <v>0</v>
      </c>
      <c r="X16" s="54">
        <f>Sheet1!X218</f>
        <v>0</v>
      </c>
      <c r="Y16" s="54">
        <f>Sheet1!Y218</f>
        <v>0</v>
      </c>
      <c r="Z16" s="54">
        <f>Sheet1!Z218</f>
        <v>0</v>
      </c>
      <c r="AA16" s="54">
        <f>Sheet1!AA218</f>
        <v>0</v>
      </c>
      <c r="AB16" s="54">
        <f>Sheet1!AB218</f>
        <v>0</v>
      </c>
      <c r="AC16" s="54">
        <f>Sheet1!AC218</f>
        <v>0</v>
      </c>
      <c r="AD16" s="54">
        <f>Sheet1!AD218</f>
        <v>0</v>
      </c>
    </row>
    <row r="17" spans="1:30">
      <c r="A17" s="8"/>
      <c r="B17" s="8"/>
      <c r="C17" s="8"/>
      <c r="D17" s="8"/>
      <c r="E17" s="8"/>
      <c r="F17" s="8"/>
      <c r="G17" s="8"/>
      <c r="H17" s="8">
        <f>SUM(H3:H16)</f>
        <v>9830.6670000000013</v>
      </c>
      <c r="I17" s="8">
        <f t="shared" ref="I17:AC17" si="0">SUM(I3:I16)</f>
        <v>9930.6670000000013</v>
      </c>
      <c r="J17" s="8">
        <f t="shared" si="0"/>
        <v>9930.6670000000013</v>
      </c>
      <c r="K17" s="8"/>
      <c r="L17" s="8">
        <f t="shared" si="0"/>
        <v>9596.2669999999998</v>
      </c>
      <c r="M17" s="8"/>
      <c r="N17" s="8"/>
      <c r="O17" s="8">
        <f t="shared" si="0"/>
        <v>9473.1670000000013</v>
      </c>
      <c r="P17" s="8">
        <f t="shared" si="0"/>
        <v>377.82</v>
      </c>
      <c r="Q17" s="8">
        <f t="shared" si="0"/>
        <v>8800.2296999999999</v>
      </c>
      <c r="R17" s="8">
        <f t="shared" si="0"/>
        <v>0</v>
      </c>
      <c r="S17" s="8">
        <f t="shared" si="0"/>
        <v>8569.2699999999986</v>
      </c>
      <c r="T17" s="8">
        <f t="shared" si="0"/>
        <v>7883.07</v>
      </c>
      <c r="U17" s="8"/>
      <c r="V17" s="8">
        <f t="shared" si="0"/>
        <v>295.12029999999999</v>
      </c>
      <c r="W17" s="8">
        <f t="shared" si="0"/>
        <v>112.8</v>
      </c>
      <c r="X17" s="8">
        <f t="shared" si="0"/>
        <v>917.1597000000005</v>
      </c>
      <c r="Y17" s="8">
        <f t="shared" si="0"/>
        <v>0</v>
      </c>
      <c r="Z17" s="8">
        <f t="shared" si="0"/>
        <v>0.28000000000000003</v>
      </c>
      <c r="AA17" s="8">
        <f t="shared" si="0"/>
        <v>277.54000000000002</v>
      </c>
      <c r="AB17" s="8">
        <f t="shared" si="0"/>
        <v>100</v>
      </c>
      <c r="AC17" s="8">
        <f t="shared" si="0"/>
        <v>0</v>
      </c>
      <c r="AD17" s="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D7"/>
  <sheetViews>
    <sheetView topLeftCell="I2" workbookViewId="0">
      <selection activeCell="K7" sqref="K7"/>
    </sheetView>
  </sheetViews>
  <sheetFormatPr defaultRowHeight="15"/>
  <cols>
    <col min="1" max="1" width="4" customWidth="1"/>
    <col min="2" max="2" width="30" customWidth="1"/>
    <col min="4" max="4" width="11" customWidth="1"/>
    <col min="21" max="21" width="22.42578125" customWidth="1"/>
  </cols>
  <sheetData>
    <row r="1" spans="1:30" ht="96.75"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0" t="s">
        <v>366</v>
      </c>
      <c r="Y1" s="50" t="s">
        <v>368</v>
      </c>
      <c r="Z1" s="50" t="s">
        <v>388</v>
      </c>
      <c r="AA1" s="50"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30">
      <c r="A3" s="54">
        <f>Sheet1!A172</f>
        <v>170</v>
      </c>
      <c r="B3" s="54" t="str">
        <f>Sheet1!B172</f>
        <v>Khumpui Academy H.S. School, North Tripura</v>
      </c>
      <c r="C3" s="54" t="str">
        <f>Sheet1!C172</f>
        <v>TTAADC</v>
      </c>
      <c r="D3" s="54">
        <f>Sheet1!D172</f>
        <v>28</v>
      </c>
      <c r="E3" s="54">
        <f>Sheet1!E172</f>
        <v>19</v>
      </c>
      <c r="F3" s="54">
        <f>Sheet1!F172</f>
        <v>12</v>
      </c>
      <c r="G3" s="54">
        <f>Sheet1!G172</f>
        <v>-3</v>
      </c>
      <c r="H3" s="54">
        <f>Sheet1!H172</f>
        <v>800</v>
      </c>
      <c r="I3" s="54">
        <f>Sheet1!I172</f>
        <v>800</v>
      </c>
      <c r="J3" s="54">
        <f>Sheet1!J172</f>
        <v>800</v>
      </c>
      <c r="K3" s="54" t="str">
        <f>Sheet1!K172</f>
        <v>Greenfield</v>
      </c>
      <c r="L3" s="54">
        <f>Sheet1!L172</f>
        <v>500</v>
      </c>
      <c r="M3" s="54" t="str">
        <f>Sheet1!M172</f>
        <v xml:space="preserve">SPA </v>
      </c>
      <c r="N3" s="54" t="str">
        <f>Sheet1!N172</f>
        <v>2012-13</v>
      </c>
      <c r="O3" s="54">
        <f>Sheet1!O172</f>
        <v>500</v>
      </c>
      <c r="P3" s="54">
        <f>Sheet1!P172</f>
        <v>50</v>
      </c>
      <c r="Q3" s="54">
        <f>Sheet1!Q172</f>
        <v>450</v>
      </c>
      <c r="R3" s="54">
        <f>Sheet1!R172</f>
        <v>0</v>
      </c>
      <c r="S3" s="54">
        <f>Sheet1!S172</f>
        <v>450</v>
      </c>
      <c r="T3" s="54">
        <f>Sheet1!T172</f>
        <v>450</v>
      </c>
      <c r="U3" s="54" t="str">
        <f>Sheet1!U172</f>
        <v>Work completed first phase.</v>
      </c>
      <c r="V3" s="54">
        <f>Sheet1!V172</f>
        <v>0</v>
      </c>
      <c r="W3" s="54">
        <f>Sheet1!W172</f>
        <v>0</v>
      </c>
      <c r="X3" s="54">
        <f>Sheet1!X172</f>
        <v>0</v>
      </c>
      <c r="Y3" s="54">
        <f>Sheet1!Y172</f>
        <v>50</v>
      </c>
      <c r="Z3" s="54">
        <f>Sheet1!Z172</f>
        <v>0</v>
      </c>
      <c r="AA3" s="54">
        <f>Sheet1!AA172</f>
        <v>0</v>
      </c>
      <c r="AB3" s="54">
        <f>Sheet1!AB172</f>
        <v>0</v>
      </c>
      <c r="AC3" s="54">
        <f>Sheet1!AC172</f>
        <v>0</v>
      </c>
      <c r="AD3" s="54">
        <f>Sheet1!AD172</f>
        <v>0</v>
      </c>
    </row>
    <row r="4" spans="1:30" ht="30">
      <c r="A4" s="54">
        <f>Sheet1!A173</f>
        <v>171</v>
      </c>
      <c r="B4" s="54" t="str">
        <f>Sheet1!B173</f>
        <v>Khumpui Academy H.S. School, North Tripura</v>
      </c>
      <c r="C4" s="54" t="str">
        <f>Sheet1!C173</f>
        <v>TTAADC</v>
      </c>
      <c r="D4" s="54">
        <f>Sheet1!D173</f>
        <v>28</v>
      </c>
      <c r="E4" s="54">
        <f>Sheet1!E173</f>
        <v>19</v>
      </c>
      <c r="F4" s="54">
        <f>Sheet1!F173</f>
        <v>12</v>
      </c>
      <c r="G4" s="54">
        <f>Sheet1!G173</f>
        <v>-3</v>
      </c>
      <c r="H4" s="54">
        <f>Sheet1!H173</f>
        <v>0</v>
      </c>
      <c r="I4" s="54">
        <f>Sheet1!I173</f>
        <v>0</v>
      </c>
      <c r="J4" s="54">
        <f>Sheet1!J173</f>
        <v>0</v>
      </c>
      <c r="K4" s="54" t="str">
        <f>Sheet1!K173</f>
        <v>Greenfield</v>
      </c>
      <c r="L4" s="54">
        <f>Sheet1!L173</f>
        <v>300</v>
      </c>
      <c r="M4" s="54" t="str">
        <f>Sheet1!M173</f>
        <v xml:space="preserve">SDS </v>
      </c>
      <c r="N4" s="54" t="str">
        <f>Sheet1!N173</f>
        <v>2015-16</v>
      </c>
      <c r="O4" s="54">
        <f>Sheet1!O173</f>
        <v>300</v>
      </c>
      <c r="P4" s="54">
        <f>Sheet1!P173</f>
        <v>300</v>
      </c>
      <c r="Q4" s="54">
        <f>Sheet1!Q173</f>
        <v>0</v>
      </c>
      <c r="R4" s="54">
        <f>Sheet1!R173</f>
        <v>0</v>
      </c>
      <c r="S4" s="54">
        <f>Sheet1!S173</f>
        <v>0</v>
      </c>
      <c r="T4" s="54">
        <f>Sheet1!T173</f>
        <v>0</v>
      </c>
      <c r="U4" s="54" t="str">
        <f>Sheet1!U173</f>
        <v>Work completed first phase.</v>
      </c>
      <c r="V4" s="54">
        <f>Sheet1!V173</f>
        <v>0</v>
      </c>
      <c r="W4" s="54">
        <f>Sheet1!W173</f>
        <v>0</v>
      </c>
      <c r="X4" s="54">
        <f>Sheet1!X173</f>
        <v>0</v>
      </c>
      <c r="Y4" s="54">
        <f>Sheet1!Y173</f>
        <v>300</v>
      </c>
      <c r="Z4" s="54">
        <f>Sheet1!Z173</f>
        <v>0</v>
      </c>
      <c r="AA4" s="54">
        <f>Sheet1!AA173</f>
        <v>0</v>
      </c>
      <c r="AB4" s="54">
        <f>Sheet1!AB173</f>
        <v>0</v>
      </c>
      <c r="AC4" s="54">
        <f>Sheet1!AC173</f>
        <v>0</v>
      </c>
      <c r="AD4" s="54">
        <f>Sheet1!AD173</f>
        <v>0</v>
      </c>
    </row>
    <row r="5" spans="1:30" ht="165">
      <c r="A5" s="54">
        <f>Sheet1!A177</f>
        <v>175</v>
      </c>
      <c r="B5" s="54" t="str">
        <f>Sheet1!B177</f>
        <v>Construction of 10(ten) Junior Basic (JB) School building under Chailengta Inspectorate of School, Dhalai, namely (i) Twaichandra Para  (ii)Ramdhan C.P.(iii) Birchandra R.P (iv) Kunja Mohan R.P. (v) Budhijoy R.P.(vi) Ananda Hari R.P.(vii) Tankarai R.P. (viii) Nachya Kr. R.P. (ix) Madhya Chailengta (x) Badan C.P.</v>
      </c>
      <c r="C5" s="54" t="str">
        <f>Sheet1!C177</f>
        <v>TTAADC</v>
      </c>
      <c r="D5" s="54" t="str">
        <f>Sheet1!D177</f>
        <v>NA</v>
      </c>
      <c r="E5" s="54" t="str">
        <f>Sheet1!E177</f>
        <v>NA</v>
      </c>
      <c r="F5" s="54" t="str">
        <f>Sheet1!F177</f>
        <v>NA</v>
      </c>
      <c r="G5" s="54" t="str">
        <f>Sheet1!G177</f>
        <v>NA</v>
      </c>
      <c r="H5" s="54">
        <f>Sheet1!H177</f>
        <v>135</v>
      </c>
      <c r="I5" s="54">
        <f>Sheet1!I177</f>
        <v>135</v>
      </c>
      <c r="J5" s="54">
        <f>Sheet1!J177</f>
        <v>135</v>
      </c>
      <c r="K5" s="54" t="str">
        <f>Sheet1!K177</f>
        <v>Brownfield</v>
      </c>
      <c r="L5" s="54">
        <f>Sheet1!L177</f>
        <v>126</v>
      </c>
      <c r="M5" s="54" t="str">
        <f>Sheet1!M177</f>
        <v>SCA</v>
      </c>
      <c r="N5" s="54" t="str">
        <f>Sheet1!N177</f>
        <v>2012-13</v>
      </c>
      <c r="O5" s="54">
        <f>Sheet1!O177</f>
        <v>126</v>
      </c>
      <c r="P5" s="54">
        <f>Sheet1!P177</f>
        <v>0</v>
      </c>
      <c r="Q5" s="54">
        <f>Sheet1!Q177</f>
        <v>126</v>
      </c>
      <c r="R5" s="54" t="str">
        <f>Sheet1!R177</f>
        <v>NA</v>
      </c>
      <c r="S5" s="54">
        <f>Sheet1!S177</f>
        <v>126</v>
      </c>
      <c r="T5" s="54">
        <f>Sheet1!T177</f>
        <v>0</v>
      </c>
      <c r="U5" s="54" t="str">
        <f>Sheet1!U177</f>
        <v>Completed</v>
      </c>
      <c r="V5" s="54">
        <f>Sheet1!V177</f>
        <v>0</v>
      </c>
      <c r="W5" s="54">
        <f>Sheet1!W177</f>
        <v>0</v>
      </c>
      <c r="X5" s="54">
        <f>Sheet1!X177</f>
        <v>126</v>
      </c>
      <c r="Y5" s="54">
        <f>Sheet1!Y177</f>
        <v>0</v>
      </c>
      <c r="Z5" s="54">
        <f>Sheet1!Z177</f>
        <v>0</v>
      </c>
      <c r="AA5" s="54">
        <f>Sheet1!AA177</f>
        <v>0</v>
      </c>
      <c r="AB5" s="54">
        <f>Sheet1!AB177</f>
        <v>0</v>
      </c>
      <c r="AC5" s="54">
        <f>Sheet1!AC177</f>
        <v>0</v>
      </c>
      <c r="AD5" s="54">
        <f>Sheet1!AD177</f>
        <v>0</v>
      </c>
    </row>
    <row r="6" spans="1:30" ht="45">
      <c r="A6" s="54">
        <f>Sheet1!A215</f>
        <v>213</v>
      </c>
      <c r="B6" s="54" t="str">
        <f>Sheet1!B215</f>
        <v xml:space="preserve">Up-gradation of Infrastructure of Debendra Chowdhury Para S B School, Belcharra, Khowai. </v>
      </c>
      <c r="C6" s="54" t="str">
        <f>Sheet1!C215</f>
        <v>TTAADC</v>
      </c>
      <c r="D6" s="54" t="str">
        <f>Sheet1!D215</f>
        <v>NA</v>
      </c>
      <c r="E6" s="54" t="str">
        <f>Sheet1!E215</f>
        <v>NA</v>
      </c>
      <c r="F6" s="54" t="str">
        <f>Sheet1!F215</f>
        <v>NA</v>
      </c>
      <c r="G6" s="54" t="str">
        <f>Sheet1!G215</f>
        <v>NA</v>
      </c>
      <c r="H6" s="54">
        <f>Sheet1!H215</f>
        <v>135</v>
      </c>
      <c r="I6" s="54">
        <f>Sheet1!I215</f>
        <v>135</v>
      </c>
      <c r="J6" s="54">
        <f>Sheet1!J215</f>
        <v>135</v>
      </c>
      <c r="K6" s="54" t="str">
        <f>Sheet1!K215</f>
        <v>Brownfield</v>
      </c>
      <c r="L6" s="54">
        <f>Sheet1!L215</f>
        <v>135</v>
      </c>
      <c r="M6" s="54" t="str">
        <f>Sheet1!M215</f>
        <v>SPA</v>
      </c>
      <c r="N6" s="54" t="str">
        <f>Sheet1!N215</f>
        <v>2012-13</v>
      </c>
      <c r="O6" s="54">
        <f>Sheet1!O215</f>
        <v>135</v>
      </c>
      <c r="P6" s="54">
        <f>Sheet1!P215</f>
        <v>13.5</v>
      </c>
      <c r="Q6" s="54">
        <f>Sheet1!Q215</f>
        <v>121.5</v>
      </c>
      <c r="R6" s="54">
        <f>Sheet1!R215</f>
        <v>0</v>
      </c>
      <c r="S6" s="54">
        <f>Sheet1!S215</f>
        <v>135</v>
      </c>
      <c r="T6" s="54">
        <f>Sheet1!T215</f>
        <v>121.5</v>
      </c>
      <c r="U6" s="54" t="str">
        <f>Sheet1!U215</f>
        <v>Completed</v>
      </c>
      <c r="V6" s="54">
        <f>Sheet1!V215</f>
        <v>0</v>
      </c>
      <c r="W6" s="54">
        <f>Sheet1!W215</f>
        <v>0</v>
      </c>
      <c r="X6" s="54">
        <f>Sheet1!X215</f>
        <v>0</v>
      </c>
      <c r="Y6" s="54">
        <f>Sheet1!Y215</f>
        <v>0</v>
      </c>
      <c r="Z6" s="54">
        <f>Sheet1!Z215</f>
        <v>0</v>
      </c>
      <c r="AA6" s="54">
        <f>Sheet1!AA215</f>
        <v>13.5</v>
      </c>
      <c r="AB6" s="54">
        <f>Sheet1!AB215</f>
        <v>0</v>
      </c>
      <c r="AC6" s="54">
        <f>Sheet1!AC215</f>
        <v>0</v>
      </c>
      <c r="AD6" s="54">
        <f>Sheet1!AD215</f>
        <v>0</v>
      </c>
    </row>
    <row r="7" spans="1:30">
      <c r="A7" s="54"/>
      <c r="B7" s="54"/>
      <c r="C7" s="54"/>
      <c r="D7" s="54"/>
      <c r="E7" s="54"/>
      <c r="F7" s="54"/>
      <c r="G7" s="54"/>
      <c r="H7" s="54">
        <f>SUM(H3:H6)</f>
        <v>1070</v>
      </c>
      <c r="I7" s="54">
        <f t="shared" ref="I7:AC7" si="0">SUM(I3:I6)</f>
        <v>1070</v>
      </c>
      <c r="J7" s="54">
        <f t="shared" si="0"/>
        <v>1070</v>
      </c>
      <c r="K7" s="54"/>
      <c r="L7" s="54">
        <f t="shared" si="0"/>
        <v>1061</v>
      </c>
      <c r="M7" s="54"/>
      <c r="N7" s="54"/>
      <c r="O7" s="54">
        <f t="shared" si="0"/>
        <v>1061</v>
      </c>
      <c r="P7" s="54">
        <f t="shared" si="0"/>
        <v>363.5</v>
      </c>
      <c r="Q7" s="54">
        <f t="shared" si="0"/>
        <v>697.5</v>
      </c>
      <c r="R7" s="54">
        <f t="shared" si="0"/>
        <v>0</v>
      </c>
      <c r="S7" s="54">
        <f t="shared" si="0"/>
        <v>711</v>
      </c>
      <c r="T7" s="54">
        <f t="shared" si="0"/>
        <v>571.5</v>
      </c>
      <c r="U7" s="54"/>
      <c r="V7" s="54">
        <f t="shared" si="0"/>
        <v>0</v>
      </c>
      <c r="W7" s="54">
        <f t="shared" si="0"/>
        <v>0</v>
      </c>
      <c r="X7" s="54">
        <f t="shared" si="0"/>
        <v>126</v>
      </c>
      <c r="Y7" s="54">
        <f t="shared" si="0"/>
        <v>350</v>
      </c>
      <c r="Z7" s="54">
        <f t="shared" si="0"/>
        <v>0</v>
      </c>
      <c r="AA7" s="54">
        <f t="shared" si="0"/>
        <v>13.5</v>
      </c>
      <c r="AB7" s="54">
        <f t="shared" si="0"/>
        <v>0</v>
      </c>
      <c r="AC7" s="54">
        <f t="shared" si="0"/>
        <v>0</v>
      </c>
      <c r="AD7" s="5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D22"/>
  <sheetViews>
    <sheetView topLeftCell="I13" workbookViewId="0">
      <selection activeCell="K22" sqref="K22"/>
    </sheetView>
  </sheetViews>
  <sheetFormatPr defaultRowHeight="15"/>
  <cols>
    <col min="1" max="1" width="4.140625" customWidth="1"/>
    <col min="2" max="2" width="30.7109375" customWidth="1"/>
    <col min="4" max="4" width="11.28515625" customWidth="1"/>
    <col min="21" max="21" width="23.28515625" customWidth="1"/>
  </cols>
  <sheetData>
    <row r="1" spans="1:30" ht="97.5"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0" t="s">
        <v>366</v>
      </c>
      <c r="Y1" s="50" t="s">
        <v>368</v>
      </c>
      <c r="Z1" s="50" t="s">
        <v>388</v>
      </c>
      <c r="AA1" s="50"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60">
      <c r="A3" s="54">
        <f>Sheet1!A174</f>
        <v>172</v>
      </c>
      <c r="B3" s="54" t="str">
        <f>Sheet1!B174</f>
        <v>St.John's High School (Private School), Killa, Udaipur 
( boundary wall around the boys' &amp; girls' hostels)</v>
      </c>
      <c r="C3" s="54" t="str">
        <f>Sheet1!C174</f>
        <v>DM G</v>
      </c>
      <c r="D3" s="54" t="str">
        <f>Sheet1!D174</f>
        <v>NA</v>
      </c>
      <c r="E3" s="54" t="str">
        <f>Sheet1!E174</f>
        <v>NA</v>
      </c>
      <c r="F3" s="54" t="str">
        <f>Sheet1!F174</f>
        <v>NA</v>
      </c>
      <c r="G3" s="54" t="str">
        <f>Sheet1!G174</f>
        <v>NA</v>
      </c>
      <c r="H3" s="54">
        <f>Sheet1!H174</f>
        <v>30.2</v>
      </c>
      <c r="I3" s="54">
        <f>Sheet1!I174</f>
        <v>30.2</v>
      </c>
      <c r="J3" s="54">
        <f>Sheet1!J174</f>
        <v>30.2</v>
      </c>
      <c r="K3" s="54" t="str">
        <f>Sheet1!K174</f>
        <v>Brownfield</v>
      </c>
      <c r="L3" s="54">
        <f>Sheet1!L174</f>
        <v>30.2</v>
      </c>
      <c r="M3" s="54" t="str">
        <f>Sheet1!M174</f>
        <v>SCA</v>
      </c>
      <c r="N3" s="54" t="str">
        <f>Sheet1!N174</f>
        <v>2012-13</v>
      </c>
      <c r="O3" s="54">
        <f>Sheet1!O174</f>
        <v>30.2</v>
      </c>
      <c r="P3" s="54">
        <f>Sheet1!P174</f>
        <v>0</v>
      </c>
      <c r="Q3" s="54">
        <f>Sheet1!Q174</f>
        <v>30.2</v>
      </c>
      <c r="R3" s="54" t="str">
        <f>Sheet1!R174</f>
        <v>NA</v>
      </c>
      <c r="S3" s="54">
        <f>Sheet1!S174</f>
        <v>30.2</v>
      </c>
      <c r="T3" s="54">
        <f>Sheet1!T174</f>
        <v>0</v>
      </c>
      <c r="U3" s="54" t="str">
        <f>Sheet1!U174</f>
        <v>Completed</v>
      </c>
      <c r="V3" s="54">
        <f>Sheet1!V174</f>
        <v>0</v>
      </c>
      <c r="W3" s="54">
        <f>Sheet1!W174</f>
        <v>0</v>
      </c>
      <c r="X3" s="54">
        <f>Sheet1!X174</f>
        <v>30.2</v>
      </c>
      <c r="Y3" s="54">
        <f>Sheet1!Y174</f>
        <v>0</v>
      </c>
      <c r="Z3" s="54">
        <f>Sheet1!Z174</f>
        <v>0</v>
      </c>
      <c r="AA3" s="54">
        <f>Sheet1!AA174</f>
        <v>0</v>
      </c>
      <c r="AB3" s="54">
        <f>Sheet1!AB174</f>
        <v>0</v>
      </c>
      <c r="AC3" s="54">
        <f>Sheet1!AC174</f>
        <v>0</v>
      </c>
      <c r="AD3" s="54">
        <f>Sheet1!AD174</f>
        <v>0</v>
      </c>
    </row>
    <row r="4" spans="1:30" ht="45">
      <c r="A4" s="54">
        <f>Sheet1!A175</f>
        <v>173</v>
      </c>
      <c r="B4" s="54" t="str">
        <f>Sheet1!B175</f>
        <v>Upgradation of Darul Ullom Junior Madrasa, Rajdharnagar,Udaipur, Gomati</v>
      </c>
      <c r="C4" s="54" t="str">
        <f>Sheet1!C175</f>
        <v>DM G</v>
      </c>
      <c r="D4" s="54" t="str">
        <f>Sheet1!D175</f>
        <v>NA</v>
      </c>
      <c r="E4" s="54" t="str">
        <f>Sheet1!E175</f>
        <v>NA</v>
      </c>
      <c r="F4" s="54" t="str">
        <f>Sheet1!F175</f>
        <v>NA</v>
      </c>
      <c r="G4" s="54" t="str">
        <f>Sheet1!G175</f>
        <v>NA</v>
      </c>
      <c r="H4" s="54">
        <f>Sheet1!H175</f>
        <v>15</v>
      </c>
      <c r="I4" s="54">
        <f>Sheet1!I175</f>
        <v>15</v>
      </c>
      <c r="J4" s="54">
        <f>Sheet1!J175</f>
        <v>15</v>
      </c>
      <c r="K4" s="54" t="str">
        <f>Sheet1!K175</f>
        <v>Brownfield</v>
      </c>
      <c r="L4" s="54">
        <f>Sheet1!L175</f>
        <v>15</v>
      </c>
      <c r="M4" s="54" t="str">
        <f>Sheet1!M175</f>
        <v>SCA</v>
      </c>
      <c r="N4" s="54" t="str">
        <f>Sheet1!N175</f>
        <v>2012-13</v>
      </c>
      <c r="O4" s="54">
        <f>Sheet1!O175</f>
        <v>15</v>
      </c>
      <c r="P4" s="54">
        <f>Sheet1!P175</f>
        <v>0</v>
      </c>
      <c r="Q4" s="54">
        <f>Sheet1!Q175</f>
        <v>15</v>
      </c>
      <c r="R4" s="54" t="str">
        <f>Sheet1!R175</f>
        <v>NA</v>
      </c>
      <c r="S4" s="54">
        <f>Sheet1!S175</f>
        <v>15</v>
      </c>
      <c r="T4" s="54">
        <f>Sheet1!T175</f>
        <v>0</v>
      </c>
      <c r="U4" s="54" t="str">
        <f>Sheet1!U175</f>
        <v>Completed</v>
      </c>
      <c r="V4" s="54">
        <f>Sheet1!V175</f>
        <v>0</v>
      </c>
      <c r="W4" s="54">
        <f>Sheet1!W175</f>
        <v>0</v>
      </c>
      <c r="X4" s="54">
        <f>Sheet1!X175</f>
        <v>15</v>
      </c>
      <c r="Y4" s="54">
        <f>Sheet1!Y175</f>
        <v>0</v>
      </c>
      <c r="Z4" s="54">
        <f>Sheet1!Z175</f>
        <v>0</v>
      </c>
      <c r="AA4" s="54">
        <f>Sheet1!AA175</f>
        <v>0</v>
      </c>
      <c r="AB4" s="54">
        <f>Sheet1!AB175</f>
        <v>0</v>
      </c>
      <c r="AC4" s="54">
        <f>Sheet1!AC175</f>
        <v>0</v>
      </c>
      <c r="AD4" s="54">
        <f>Sheet1!AD175</f>
        <v>0</v>
      </c>
    </row>
    <row r="5" spans="1:30" ht="45">
      <c r="A5" s="54">
        <f>Sheet1!A178</f>
        <v>176</v>
      </c>
      <c r="B5" s="54" t="str">
        <f>Sheet1!B178</f>
        <v>Construction of School building of Nishi Kumar Murasing Para Class XII School, South Tripura</v>
      </c>
      <c r="C5" s="54" t="str">
        <f>Sheet1!C178</f>
        <v>DM South</v>
      </c>
      <c r="D5" s="54" t="str">
        <f>Sheet1!D178</f>
        <v>NA</v>
      </c>
      <c r="E5" s="54" t="str">
        <f>Sheet1!E178</f>
        <v>NA</v>
      </c>
      <c r="F5" s="54" t="str">
        <f>Sheet1!F178</f>
        <v>NA</v>
      </c>
      <c r="G5" s="54" t="str">
        <f>Sheet1!G178</f>
        <v>NA</v>
      </c>
      <c r="H5" s="54">
        <f>Sheet1!H178</f>
        <v>22</v>
      </c>
      <c r="I5" s="54">
        <f>Sheet1!I178</f>
        <v>22</v>
      </c>
      <c r="J5" s="54">
        <f>Sheet1!J178</f>
        <v>22</v>
      </c>
      <c r="K5" s="54" t="str">
        <f>Sheet1!K178</f>
        <v>Brownfield</v>
      </c>
      <c r="L5" s="54">
        <f>Sheet1!L178</f>
        <v>22</v>
      </c>
      <c r="M5" s="54" t="str">
        <f>Sheet1!M178</f>
        <v xml:space="preserve">SCA </v>
      </c>
      <c r="N5" s="54" t="str">
        <f>Sheet1!N178</f>
        <v>2013-14</v>
      </c>
      <c r="O5" s="54">
        <f>Sheet1!O178</f>
        <v>22</v>
      </c>
      <c r="P5" s="54">
        <f>Sheet1!P178</f>
        <v>0</v>
      </c>
      <c r="Q5" s="54">
        <f>Sheet1!Q178</f>
        <v>22</v>
      </c>
      <c r="R5" s="54">
        <f>Sheet1!R178</f>
        <v>0</v>
      </c>
      <c r="S5" s="54">
        <f>Sheet1!S178</f>
        <v>22</v>
      </c>
      <c r="T5" s="54">
        <f>Sheet1!T178</f>
        <v>22</v>
      </c>
      <c r="U5" s="54" t="str">
        <f>Sheet1!U178</f>
        <v>Completed</v>
      </c>
      <c r="V5" s="54">
        <f>Sheet1!V178</f>
        <v>0</v>
      </c>
      <c r="W5" s="54">
        <f>Sheet1!W178</f>
        <v>0</v>
      </c>
      <c r="X5" s="54">
        <f>Sheet1!X178</f>
        <v>0</v>
      </c>
      <c r="Y5" s="54">
        <f>Sheet1!Y178</f>
        <v>0</v>
      </c>
      <c r="Z5" s="54">
        <f>Sheet1!Z178</f>
        <v>0</v>
      </c>
      <c r="AA5" s="54">
        <f>Sheet1!AA178</f>
        <v>0</v>
      </c>
      <c r="AB5" s="54">
        <f>Sheet1!AB178</f>
        <v>0</v>
      </c>
      <c r="AC5" s="54">
        <f>Sheet1!AC178</f>
        <v>0</v>
      </c>
      <c r="AD5" s="54">
        <f>Sheet1!AD178</f>
        <v>0</v>
      </c>
    </row>
    <row r="6" spans="1:30" ht="30">
      <c r="A6" s="54">
        <f>Sheet1!A179</f>
        <v>177</v>
      </c>
      <c r="B6" s="54" t="str">
        <f>Sheet1!B179</f>
        <v>Nishi Kumar Murasingh HS School Santirbazar</v>
      </c>
      <c r="C6" s="54" t="str">
        <f>Sheet1!C179</f>
        <v>DM Gomati</v>
      </c>
      <c r="D6" s="54" t="str">
        <f>Sheet1!D179</f>
        <v>NA</v>
      </c>
      <c r="E6" s="54" t="str">
        <f>Sheet1!E179</f>
        <v>NA</v>
      </c>
      <c r="F6" s="54" t="str">
        <f>Sheet1!F179</f>
        <v>NA</v>
      </c>
      <c r="G6" s="54" t="str">
        <f>Sheet1!G179</f>
        <v>NA</v>
      </c>
      <c r="H6" s="54">
        <f>Sheet1!H179</f>
        <v>21.49</v>
      </c>
      <c r="I6" s="54">
        <f>Sheet1!I179</f>
        <v>21.49</v>
      </c>
      <c r="J6" s="54">
        <f>Sheet1!J179</f>
        <v>21.49</v>
      </c>
      <c r="K6" s="54" t="str">
        <f>Sheet1!K179</f>
        <v>Brownfield</v>
      </c>
      <c r="L6" s="54">
        <f>Sheet1!L179</f>
        <v>21.49</v>
      </c>
      <c r="M6" s="54" t="str">
        <f>Sheet1!M179</f>
        <v>SCA</v>
      </c>
      <c r="N6" s="54" t="str">
        <f>Sheet1!N179</f>
        <v>2013-14</v>
      </c>
      <c r="O6" s="54">
        <f>Sheet1!O179</f>
        <v>10.75</v>
      </c>
      <c r="P6" s="54">
        <f>Sheet1!P179</f>
        <v>0</v>
      </c>
      <c r="Q6" s="54">
        <f>Sheet1!Q179</f>
        <v>10.75</v>
      </c>
      <c r="R6" s="54">
        <f>Sheet1!R179</f>
        <v>0</v>
      </c>
      <c r="S6" s="54">
        <f>Sheet1!S179</f>
        <v>10.75</v>
      </c>
      <c r="T6" s="54">
        <f>Sheet1!T179</f>
        <v>10.75</v>
      </c>
      <c r="U6" s="54" t="str">
        <f>Sheet1!U179</f>
        <v>Completed</v>
      </c>
      <c r="V6" s="54">
        <f>Sheet1!V179</f>
        <v>0</v>
      </c>
      <c r="W6" s="54">
        <f>Sheet1!W179</f>
        <v>0</v>
      </c>
      <c r="X6" s="54">
        <f>Sheet1!X179</f>
        <v>0</v>
      </c>
      <c r="Y6" s="54">
        <f>Sheet1!Y179</f>
        <v>0</v>
      </c>
      <c r="Z6" s="54">
        <f>Sheet1!Z179</f>
        <v>0</v>
      </c>
      <c r="AA6" s="54">
        <f>Sheet1!AA179</f>
        <v>0</v>
      </c>
      <c r="AB6" s="54">
        <f>Sheet1!AB179</f>
        <v>0</v>
      </c>
      <c r="AC6" s="54">
        <f>Sheet1!AC179</f>
        <v>0</v>
      </c>
      <c r="AD6" s="54">
        <f>Sheet1!AD179</f>
        <v>0</v>
      </c>
    </row>
    <row r="7" spans="1:30" ht="60">
      <c r="A7" s="54">
        <f>Sheet1!A180</f>
        <v>178</v>
      </c>
      <c r="B7" s="54" t="str">
        <f>Sheet1!B180</f>
        <v>Up-gradation of infrastructure of Nishi Kumar Murasingh Para High School, Santirbazar, South Tripura</v>
      </c>
      <c r="C7" s="54" t="str">
        <f>Sheet1!C180</f>
        <v>DM Gomati</v>
      </c>
      <c r="D7" s="54" t="str">
        <f>Sheet1!D180</f>
        <v>NA</v>
      </c>
      <c r="E7" s="54" t="str">
        <f>Sheet1!E180</f>
        <v>NA</v>
      </c>
      <c r="F7" s="54" t="str">
        <f>Sheet1!F180</f>
        <v>NA</v>
      </c>
      <c r="G7" s="54" t="str">
        <f>Sheet1!G180</f>
        <v>NA</v>
      </c>
      <c r="H7" s="54">
        <f>Sheet1!H180</f>
        <v>110.06</v>
      </c>
      <c r="I7" s="54">
        <f>Sheet1!I180</f>
        <v>110.06</v>
      </c>
      <c r="J7" s="54">
        <f>Sheet1!J180</f>
        <v>110.06</v>
      </c>
      <c r="K7" s="54" t="str">
        <f>Sheet1!K180</f>
        <v>Brownfield</v>
      </c>
      <c r="L7" s="54">
        <f>Sheet1!L180</f>
        <v>110.06</v>
      </c>
      <c r="M7" s="54" t="str">
        <f>Sheet1!M180</f>
        <v>SPA</v>
      </c>
      <c r="N7" s="54" t="str">
        <f>Sheet1!N180</f>
        <v>2011-12</v>
      </c>
      <c r="O7" s="54">
        <f>Sheet1!O180</f>
        <v>109.79</v>
      </c>
      <c r="P7" s="54">
        <f>Sheet1!P180</f>
        <v>0</v>
      </c>
      <c r="Q7" s="54">
        <f>Sheet1!Q180</f>
        <v>109.79</v>
      </c>
      <c r="R7" s="54">
        <f>Sheet1!R180</f>
        <v>0</v>
      </c>
      <c r="S7" s="54">
        <f>Sheet1!S180</f>
        <v>99.05</v>
      </c>
      <c r="T7" s="54">
        <f>Sheet1!T180</f>
        <v>99.05</v>
      </c>
      <c r="U7" s="54" t="str">
        <f>Sheet1!U180</f>
        <v>Completed</v>
      </c>
      <c r="V7" s="54">
        <f>Sheet1!V180</f>
        <v>0</v>
      </c>
      <c r="W7" s="54">
        <f>Sheet1!W180</f>
        <v>0</v>
      </c>
      <c r="X7" s="54">
        <f>Sheet1!X180</f>
        <v>10.740000000000009</v>
      </c>
      <c r="Y7" s="54">
        <f>Sheet1!Y180</f>
        <v>0</v>
      </c>
      <c r="Z7" s="54">
        <f>Sheet1!Z180</f>
        <v>0</v>
      </c>
      <c r="AA7" s="54">
        <f>Sheet1!AA180</f>
        <v>0</v>
      </c>
      <c r="AB7" s="54">
        <f>Sheet1!AB180</f>
        <v>0</v>
      </c>
      <c r="AC7" s="54">
        <f>Sheet1!AC180</f>
        <v>0</v>
      </c>
      <c r="AD7" s="54">
        <f>Sheet1!AD180</f>
        <v>0</v>
      </c>
    </row>
    <row r="8" spans="1:30" ht="30">
      <c r="A8" s="54">
        <f>Sheet1!A187</f>
        <v>185</v>
      </c>
      <c r="B8" s="54" t="str">
        <f>Sheet1!B187</f>
        <v>Kalacherra Junior Madrasa under Kadamtala Block, North Tripura.</v>
      </c>
      <c r="C8" s="54" t="str">
        <f>Sheet1!C187</f>
        <v>DM N</v>
      </c>
      <c r="D8" s="54" t="str">
        <f>Sheet1!D187</f>
        <v>NA</v>
      </c>
      <c r="E8" s="54" t="str">
        <f>Sheet1!E187</f>
        <v>NA</v>
      </c>
      <c r="F8" s="54" t="str">
        <f>Sheet1!F187</f>
        <v>NA</v>
      </c>
      <c r="G8" s="54" t="str">
        <f>Sheet1!G187</f>
        <v>NA</v>
      </c>
      <c r="H8" s="54">
        <f>Sheet1!H187</f>
        <v>15</v>
      </c>
      <c r="I8" s="54">
        <f>Sheet1!I187</f>
        <v>15</v>
      </c>
      <c r="J8" s="54">
        <f>Sheet1!J187</f>
        <v>15</v>
      </c>
      <c r="K8" s="54" t="str">
        <f>Sheet1!K187</f>
        <v>Greenfield</v>
      </c>
      <c r="L8" s="54">
        <f>Sheet1!L187</f>
        <v>15</v>
      </c>
      <c r="M8" s="54" t="str">
        <f>Sheet1!M187</f>
        <v>SPA</v>
      </c>
      <c r="N8" s="54" t="str">
        <f>Sheet1!N187</f>
        <v>2011-12</v>
      </c>
      <c r="O8" s="54">
        <f>Sheet1!O187</f>
        <v>15</v>
      </c>
      <c r="P8" s="54">
        <f>Sheet1!P187</f>
        <v>0</v>
      </c>
      <c r="Q8" s="54">
        <f>Sheet1!Q187</f>
        <v>15</v>
      </c>
      <c r="R8" s="54" t="str">
        <f>Sheet1!R187</f>
        <v>NA</v>
      </c>
      <c r="S8" s="54">
        <f>Sheet1!S187</f>
        <v>15</v>
      </c>
      <c r="T8" s="54">
        <f>Sheet1!T187</f>
        <v>0</v>
      </c>
      <c r="U8" s="54" t="str">
        <f>Sheet1!U187</f>
        <v>Completed</v>
      </c>
      <c r="V8" s="54">
        <f>Sheet1!V187</f>
        <v>0</v>
      </c>
      <c r="W8" s="54">
        <f>Sheet1!W187</f>
        <v>0</v>
      </c>
      <c r="X8" s="54">
        <f>Sheet1!X187</f>
        <v>15</v>
      </c>
      <c r="Y8" s="54">
        <f>Sheet1!Y187</f>
        <v>0</v>
      </c>
      <c r="Z8" s="54">
        <f>Sheet1!Z187</f>
        <v>0</v>
      </c>
      <c r="AA8" s="54">
        <f>Sheet1!AA187</f>
        <v>0</v>
      </c>
      <c r="AB8" s="54">
        <f>Sheet1!AB187</f>
        <v>0</v>
      </c>
      <c r="AC8" s="54">
        <f>Sheet1!AC187</f>
        <v>0</v>
      </c>
      <c r="AD8" s="54">
        <f>Sheet1!AD187</f>
        <v>0</v>
      </c>
    </row>
    <row r="9" spans="1:30" ht="45">
      <c r="A9" s="54">
        <f>Sheet1!A188</f>
        <v>186</v>
      </c>
      <c r="B9" s="54" t="str">
        <f>Sheet1!B188</f>
        <v>Dakshin Padmabil Naydrone Junior Madrasa under Panisagar Block, North Tripura.</v>
      </c>
      <c r="C9" s="54" t="str">
        <f>Sheet1!C188</f>
        <v>DM N</v>
      </c>
      <c r="D9" s="54" t="str">
        <f>Sheet1!D188</f>
        <v>NA</v>
      </c>
      <c r="E9" s="54" t="str">
        <f>Sheet1!E188</f>
        <v>NA</v>
      </c>
      <c r="F9" s="54" t="str">
        <f>Sheet1!F188</f>
        <v>NA</v>
      </c>
      <c r="G9" s="54" t="str">
        <f>Sheet1!G188</f>
        <v>NA</v>
      </c>
      <c r="H9" s="54">
        <f>Sheet1!H188</f>
        <v>15</v>
      </c>
      <c r="I9" s="54">
        <f>Sheet1!I188</f>
        <v>15</v>
      </c>
      <c r="J9" s="54">
        <f>Sheet1!J188</f>
        <v>15</v>
      </c>
      <c r="K9" s="54" t="str">
        <f>Sheet1!K188</f>
        <v>Greenfield</v>
      </c>
      <c r="L9" s="54">
        <f>Sheet1!L188</f>
        <v>15</v>
      </c>
      <c r="M9" s="54" t="str">
        <f>Sheet1!M188</f>
        <v>SPA</v>
      </c>
      <c r="N9" s="54" t="str">
        <f>Sheet1!N188</f>
        <v>2011-12</v>
      </c>
      <c r="O9" s="54">
        <f>Sheet1!O188</f>
        <v>15</v>
      </c>
      <c r="P9" s="54">
        <f>Sheet1!P188</f>
        <v>0</v>
      </c>
      <c r="Q9" s="54">
        <f>Sheet1!Q188</f>
        <v>15</v>
      </c>
      <c r="R9" s="54" t="str">
        <f>Sheet1!R188</f>
        <v>NA</v>
      </c>
      <c r="S9" s="54">
        <f>Sheet1!S188</f>
        <v>15</v>
      </c>
      <c r="T9" s="54">
        <f>Sheet1!T188</f>
        <v>0</v>
      </c>
      <c r="U9" s="54" t="str">
        <f>Sheet1!U188</f>
        <v>Completed</v>
      </c>
      <c r="V9" s="54">
        <f>Sheet1!V188</f>
        <v>0</v>
      </c>
      <c r="W9" s="54">
        <f>Sheet1!W188</f>
        <v>0</v>
      </c>
      <c r="X9" s="54">
        <f>Sheet1!X188</f>
        <v>15</v>
      </c>
      <c r="Y9" s="54">
        <f>Sheet1!Y188</f>
        <v>0</v>
      </c>
      <c r="Z9" s="54">
        <f>Sheet1!Z188</f>
        <v>0</v>
      </c>
      <c r="AA9" s="54">
        <f>Sheet1!AA188</f>
        <v>0</v>
      </c>
      <c r="AB9" s="54">
        <f>Sheet1!AB188</f>
        <v>0</v>
      </c>
      <c r="AC9" s="54">
        <f>Sheet1!AC188</f>
        <v>0</v>
      </c>
      <c r="AD9" s="54">
        <f>Sheet1!AD188</f>
        <v>0</v>
      </c>
    </row>
    <row r="10" spans="1:30" ht="30">
      <c r="A10" s="54">
        <f>Sheet1!A189</f>
        <v>187</v>
      </c>
      <c r="B10" s="54" t="str">
        <f>Sheet1!B189</f>
        <v>Ratacherra Junior Madrasa under Kumarghat Block, Unakoti.</v>
      </c>
      <c r="C10" s="54" t="str">
        <f>Sheet1!C189</f>
        <v>DM U</v>
      </c>
      <c r="D10" s="54" t="str">
        <f>Sheet1!D189</f>
        <v>NA</v>
      </c>
      <c r="E10" s="54" t="str">
        <f>Sheet1!E189</f>
        <v>NA</v>
      </c>
      <c r="F10" s="54" t="str">
        <f>Sheet1!F189</f>
        <v>NA</v>
      </c>
      <c r="G10" s="54" t="str">
        <f>Sheet1!G189</f>
        <v>NA</v>
      </c>
      <c r="H10" s="54">
        <f>Sheet1!H189</f>
        <v>15</v>
      </c>
      <c r="I10" s="54">
        <f>Sheet1!I189</f>
        <v>15</v>
      </c>
      <c r="J10" s="54">
        <f>Sheet1!J189</f>
        <v>15</v>
      </c>
      <c r="K10" s="54" t="str">
        <f>Sheet1!K189</f>
        <v>Greenfield</v>
      </c>
      <c r="L10" s="54">
        <f>Sheet1!L189</f>
        <v>15</v>
      </c>
      <c r="M10" s="54" t="str">
        <f>Sheet1!M189</f>
        <v>SPA</v>
      </c>
      <c r="N10" s="54" t="str">
        <f>Sheet1!N189</f>
        <v>2011-12</v>
      </c>
      <c r="O10" s="54">
        <f>Sheet1!O189</f>
        <v>15</v>
      </c>
      <c r="P10" s="54">
        <f>Sheet1!P189</f>
        <v>0</v>
      </c>
      <c r="Q10" s="54">
        <f>Sheet1!Q189</f>
        <v>15</v>
      </c>
      <c r="R10" s="54" t="str">
        <f>Sheet1!R189</f>
        <v>NA</v>
      </c>
      <c r="S10" s="54">
        <f>Sheet1!S189</f>
        <v>15</v>
      </c>
      <c r="T10" s="54">
        <f>Sheet1!T189</f>
        <v>0</v>
      </c>
      <c r="U10" s="54" t="str">
        <f>Sheet1!U189</f>
        <v>Completed</v>
      </c>
      <c r="V10" s="54">
        <f>Sheet1!V189</f>
        <v>0</v>
      </c>
      <c r="W10" s="54">
        <f>Sheet1!W189</f>
        <v>0</v>
      </c>
      <c r="X10" s="54">
        <f>Sheet1!X189</f>
        <v>15</v>
      </c>
      <c r="Y10" s="54">
        <f>Sheet1!Y189</f>
        <v>0</v>
      </c>
      <c r="Z10" s="54">
        <f>Sheet1!Z189</f>
        <v>0</v>
      </c>
      <c r="AA10" s="54">
        <f>Sheet1!AA189</f>
        <v>0</v>
      </c>
      <c r="AB10" s="54">
        <f>Sheet1!AB189</f>
        <v>0</v>
      </c>
      <c r="AC10" s="54">
        <f>Sheet1!AC189</f>
        <v>0</v>
      </c>
      <c r="AD10" s="54">
        <f>Sheet1!AD189</f>
        <v>0</v>
      </c>
    </row>
    <row r="11" spans="1:30" ht="30">
      <c r="A11" s="54">
        <f>Sheet1!A190</f>
        <v>188</v>
      </c>
      <c r="B11" s="54" t="str">
        <f>Sheet1!B190</f>
        <v>South Samrupur Junior Madrasa under Gournagar Block, Unakoti.</v>
      </c>
      <c r="C11" s="54" t="str">
        <f>Sheet1!C190</f>
        <v>DM U</v>
      </c>
      <c r="D11" s="54" t="str">
        <f>Sheet1!D190</f>
        <v>NA</v>
      </c>
      <c r="E11" s="54" t="str">
        <f>Sheet1!E190</f>
        <v>NA</v>
      </c>
      <c r="F11" s="54" t="str">
        <f>Sheet1!F190</f>
        <v>NA</v>
      </c>
      <c r="G11" s="54" t="str">
        <f>Sheet1!G190</f>
        <v>NA</v>
      </c>
      <c r="H11" s="54">
        <f>Sheet1!H190</f>
        <v>15</v>
      </c>
      <c r="I11" s="54">
        <f>Sheet1!I190</f>
        <v>15</v>
      </c>
      <c r="J11" s="54">
        <f>Sheet1!J190</f>
        <v>15</v>
      </c>
      <c r="K11" s="54" t="str">
        <f>Sheet1!K190</f>
        <v>Greenfield</v>
      </c>
      <c r="L11" s="54">
        <f>Sheet1!L190</f>
        <v>15</v>
      </c>
      <c r="M11" s="54" t="str">
        <f>Sheet1!M190</f>
        <v>SPA</v>
      </c>
      <c r="N11" s="54" t="str">
        <f>Sheet1!N190</f>
        <v>2011-12</v>
      </c>
      <c r="O11" s="54">
        <f>Sheet1!O190</f>
        <v>15</v>
      </c>
      <c r="P11" s="54">
        <f>Sheet1!P190</f>
        <v>0</v>
      </c>
      <c r="Q11" s="54">
        <f>Sheet1!Q190</f>
        <v>15</v>
      </c>
      <c r="R11" s="54" t="str">
        <f>Sheet1!R190</f>
        <v>NA</v>
      </c>
      <c r="S11" s="54">
        <f>Sheet1!S190</f>
        <v>15</v>
      </c>
      <c r="T11" s="54">
        <f>Sheet1!T190</f>
        <v>0</v>
      </c>
      <c r="U11" s="54" t="str">
        <f>Sheet1!U190</f>
        <v>Completed</v>
      </c>
      <c r="V11" s="54">
        <f>Sheet1!V190</f>
        <v>0</v>
      </c>
      <c r="W11" s="54">
        <f>Sheet1!W190</f>
        <v>0</v>
      </c>
      <c r="X11" s="54">
        <f>Sheet1!X190</f>
        <v>15</v>
      </c>
      <c r="Y11" s="54">
        <f>Sheet1!Y190</f>
        <v>0</v>
      </c>
      <c r="Z11" s="54">
        <f>Sheet1!Z190</f>
        <v>0</v>
      </c>
      <c r="AA11" s="54">
        <f>Sheet1!AA190</f>
        <v>0</v>
      </c>
      <c r="AB11" s="54">
        <f>Sheet1!AB190</f>
        <v>0</v>
      </c>
      <c r="AC11" s="54">
        <f>Sheet1!AC190</f>
        <v>0</v>
      </c>
      <c r="AD11" s="54">
        <f>Sheet1!AD190</f>
        <v>0</v>
      </c>
    </row>
    <row r="12" spans="1:30" ht="45">
      <c r="A12" s="54">
        <f>Sheet1!A191</f>
        <v>189</v>
      </c>
      <c r="B12" s="54" t="str">
        <f>Sheet1!B191</f>
        <v>Naba Santi Ganj Pathalia Junior Madrasa under Bishalgarh, Sepahijala</v>
      </c>
      <c r="C12" s="54" t="str">
        <f>Sheet1!C191</f>
        <v>DM W</v>
      </c>
      <c r="D12" s="54" t="str">
        <f>Sheet1!D191</f>
        <v>NA</v>
      </c>
      <c r="E12" s="54" t="str">
        <f>Sheet1!E191</f>
        <v>NA</v>
      </c>
      <c r="F12" s="54" t="str">
        <f>Sheet1!F191</f>
        <v>NA</v>
      </c>
      <c r="G12" s="54" t="str">
        <f>Sheet1!G191</f>
        <v>NA</v>
      </c>
      <c r="H12" s="54">
        <f>Sheet1!H191</f>
        <v>15</v>
      </c>
      <c r="I12" s="54">
        <f>Sheet1!I191</f>
        <v>15</v>
      </c>
      <c r="J12" s="54">
        <f>Sheet1!J191</f>
        <v>15</v>
      </c>
      <c r="K12" s="54" t="str">
        <f>Sheet1!K191</f>
        <v>Greenfield</v>
      </c>
      <c r="L12" s="54">
        <f>Sheet1!L191</f>
        <v>15</v>
      </c>
      <c r="M12" s="54" t="str">
        <f>Sheet1!M191</f>
        <v>SPA</v>
      </c>
      <c r="N12" s="54" t="str">
        <f>Sheet1!N191</f>
        <v>2011-12</v>
      </c>
      <c r="O12" s="54">
        <f>Sheet1!O191</f>
        <v>15</v>
      </c>
      <c r="P12" s="54">
        <f>Sheet1!P191</f>
        <v>0</v>
      </c>
      <c r="Q12" s="54">
        <f>Sheet1!Q191</f>
        <v>15</v>
      </c>
      <c r="R12" s="54" t="str">
        <f>Sheet1!R191</f>
        <v>NA</v>
      </c>
      <c r="S12" s="54">
        <f>Sheet1!S191</f>
        <v>15</v>
      </c>
      <c r="T12" s="54">
        <f>Sheet1!T191</f>
        <v>0</v>
      </c>
      <c r="U12" s="54" t="str">
        <f>Sheet1!U191</f>
        <v>Completed</v>
      </c>
      <c r="V12" s="54">
        <f>Sheet1!V191</f>
        <v>0</v>
      </c>
      <c r="W12" s="54">
        <f>Sheet1!W191</f>
        <v>0</v>
      </c>
      <c r="X12" s="54">
        <f>Sheet1!X191</f>
        <v>15</v>
      </c>
      <c r="Y12" s="54">
        <f>Sheet1!Y191</f>
        <v>0</v>
      </c>
      <c r="Z12" s="54">
        <f>Sheet1!Z191</f>
        <v>0</v>
      </c>
      <c r="AA12" s="54">
        <f>Sheet1!AA191</f>
        <v>0</v>
      </c>
      <c r="AB12" s="54">
        <f>Sheet1!AB191</f>
        <v>0</v>
      </c>
      <c r="AC12" s="54">
        <f>Sheet1!AC191</f>
        <v>0</v>
      </c>
      <c r="AD12" s="54">
        <f>Sheet1!AD191</f>
        <v>0</v>
      </c>
    </row>
    <row r="13" spans="1:30" ht="30">
      <c r="A13" s="54">
        <f>Sheet1!A192</f>
        <v>190</v>
      </c>
      <c r="B13" s="54" t="str">
        <f>Sheet1!B192</f>
        <v>Ghaniamara Junior Madrasa under Bishalgarh, Sepahijala</v>
      </c>
      <c r="C13" s="54" t="str">
        <f>Sheet1!C192</f>
        <v>DM W</v>
      </c>
      <c r="D13" s="54" t="str">
        <f>Sheet1!D192</f>
        <v>NA</v>
      </c>
      <c r="E13" s="54" t="str">
        <f>Sheet1!E192</f>
        <v>NA</v>
      </c>
      <c r="F13" s="54" t="str">
        <f>Sheet1!F192</f>
        <v>NA</v>
      </c>
      <c r="G13" s="54" t="str">
        <f>Sheet1!G192</f>
        <v>NA</v>
      </c>
      <c r="H13" s="54">
        <f>Sheet1!H192</f>
        <v>15</v>
      </c>
      <c r="I13" s="54">
        <f>Sheet1!I192</f>
        <v>15</v>
      </c>
      <c r="J13" s="54">
        <f>Sheet1!J192</f>
        <v>15</v>
      </c>
      <c r="K13" s="54" t="str">
        <f>Sheet1!K192</f>
        <v>Greenfield</v>
      </c>
      <c r="L13" s="54">
        <f>Sheet1!L192</f>
        <v>15</v>
      </c>
      <c r="M13" s="54" t="str">
        <f>Sheet1!M192</f>
        <v>SPA</v>
      </c>
      <c r="N13" s="54" t="str">
        <f>Sheet1!N192</f>
        <v>2011-12</v>
      </c>
      <c r="O13" s="54">
        <f>Sheet1!O192</f>
        <v>15</v>
      </c>
      <c r="P13" s="54">
        <f>Sheet1!P192</f>
        <v>0</v>
      </c>
      <c r="Q13" s="54">
        <f>Sheet1!Q192</f>
        <v>15</v>
      </c>
      <c r="R13" s="54" t="str">
        <f>Sheet1!R192</f>
        <v>NA</v>
      </c>
      <c r="S13" s="54">
        <f>Sheet1!S192</f>
        <v>15</v>
      </c>
      <c r="T13" s="54">
        <f>Sheet1!T192</f>
        <v>0</v>
      </c>
      <c r="U13" s="54" t="str">
        <f>Sheet1!U192</f>
        <v>Completed</v>
      </c>
      <c r="V13" s="54">
        <f>Sheet1!V192</f>
        <v>0</v>
      </c>
      <c r="W13" s="54">
        <f>Sheet1!W192</f>
        <v>0</v>
      </c>
      <c r="X13" s="54">
        <f>Sheet1!X192</f>
        <v>15</v>
      </c>
      <c r="Y13" s="54">
        <f>Sheet1!Y192</f>
        <v>0</v>
      </c>
      <c r="Z13" s="54">
        <f>Sheet1!Z192</f>
        <v>0</v>
      </c>
      <c r="AA13" s="54">
        <f>Sheet1!AA192</f>
        <v>0</v>
      </c>
      <c r="AB13" s="54">
        <f>Sheet1!AB192</f>
        <v>0</v>
      </c>
      <c r="AC13" s="54">
        <f>Sheet1!AC192</f>
        <v>0</v>
      </c>
      <c r="AD13" s="54">
        <f>Sheet1!AD192</f>
        <v>0</v>
      </c>
    </row>
    <row r="14" spans="1:30" ht="45">
      <c r="A14" s="54">
        <f>Sheet1!A193</f>
        <v>191</v>
      </c>
      <c r="B14" s="54" t="str">
        <f>Sheet1!B193</f>
        <v>Bastali Naljala Junior Madrasa under Bishalgarh Sub-Division, Sepahijala</v>
      </c>
      <c r="C14" s="54" t="str">
        <f>Sheet1!C193</f>
        <v>DM W</v>
      </c>
      <c r="D14" s="54" t="str">
        <f>Sheet1!D193</f>
        <v>NA</v>
      </c>
      <c r="E14" s="54" t="str">
        <f>Sheet1!E193</f>
        <v>NA</v>
      </c>
      <c r="F14" s="54" t="str">
        <f>Sheet1!F193</f>
        <v>NA</v>
      </c>
      <c r="G14" s="54" t="str">
        <f>Sheet1!G193</f>
        <v>NA</v>
      </c>
      <c r="H14" s="54">
        <f>Sheet1!H193</f>
        <v>15</v>
      </c>
      <c r="I14" s="54">
        <f>Sheet1!I193</f>
        <v>15</v>
      </c>
      <c r="J14" s="54">
        <f>Sheet1!J193</f>
        <v>15</v>
      </c>
      <c r="K14" s="54" t="str">
        <f>Sheet1!K193</f>
        <v>Greenfield</v>
      </c>
      <c r="L14" s="54">
        <f>Sheet1!L193</f>
        <v>15</v>
      </c>
      <c r="M14" s="54" t="str">
        <f>Sheet1!M193</f>
        <v>SPA</v>
      </c>
      <c r="N14" s="54" t="str">
        <f>Sheet1!N193</f>
        <v>2011-12</v>
      </c>
      <c r="O14" s="54">
        <f>Sheet1!O193</f>
        <v>15</v>
      </c>
      <c r="P14" s="54">
        <f>Sheet1!P193</f>
        <v>0</v>
      </c>
      <c r="Q14" s="54">
        <f>Sheet1!Q193</f>
        <v>15</v>
      </c>
      <c r="R14" s="54" t="str">
        <f>Sheet1!R193</f>
        <v>NA</v>
      </c>
      <c r="S14" s="54">
        <f>Sheet1!S193</f>
        <v>15</v>
      </c>
      <c r="T14" s="54">
        <f>Sheet1!T193</f>
        <v>0</v>
      </c>
      <c r="U14" s="54" t="str">
        <f>Sheet1!U193</f>
        <v>Completed</v>
      </c>
      <c r="V14" s="54">
        <f>Sheet1!V193</f>
        <v>0</v>
      </c>
      <c r="W14" s="54">
        <f>Sheet1!W193</f>
        <v>0</v>
      </c>
      <c r="X14" s="54">
        <f>Sheet1!X193</f>
        <v>15</v>
      </c>
      <c r="Y14" s="54">
        <f>Sheet1!Y193</f>
        <v>0</v>
      </c>
      <c r="Z14" s="54">
        <f>Sheet1!Z193</f>
        <v>0</v>
      </c>
      <c r="AA14" s="54">
        <f>Sheet1!AA193</f>
        <v>0</v>
      </c>
      <c r="AB14" s="54">
        <f>Sheet1!AB193</f>
        <v>0</v>
      </c>
      <c r="AC14" s="54">
        <f>Sheet1!AC193</f>
        <v>0</v>
      </c>
      <c r="AD14" s="54">
        <f>Sheet1!AD193</f>
        <v>0</v>
      </c>
    </row>
    <row r="15" spans="1:30" ht="45">
      <c r="A15" s="54">
        <f>Sheet1!A194</f>
        <v>192</v>
      </c>
      <c r="B15" s="54" t="str">
        <f>Sheet1!B194</f>
        <v>Telkajla  Islamia Junior Madrasa under Melaghar RD Block, Sepahijala</v>
      </c>
      <c r="C15" s="54" t="str">
        <f>Sheet1!C194</f>
        <v>DM W</v>
      </c>
      <c r="D15" s="54" t="str">
        <f>Sheet1!D194</f>
        <v>NA</v>
      </c>
      <c r="E15" s="54" t="str">
        <f>Sheet1!E194</f>
        <v>NA</v>
      </c>
      <c r="F15" s="54" t="str">
        <f>Sheet1!F194</f>
        <v>NA</v>
      </c>
      <c r="G15" s="54" t="str">
        <f>Sheet1!G194</f>
        <v>NA</v>
      </c>
      <c r="H15" s="54">
        <f>Sheet1!H194</f>
        <v>15</v>
      </c>
      <c r="I15" s="54">
        <f>Sheet1!I194</f>
        <v>15</v>
      </c>
      <c r="J15" s="54">
        <f>Sheet1!J194</f>
        <v>15</v>
      </c>
      <c r="K15" s="54" t="str">
        <f>Sheet1!K194</f>
        <v>Greenfield</v>
      </c>
      <c r="L15" s="54">
        <f>Sheet1!L194</f>
        <v>15</v>
      </c>
      <c r="M15" s="54" t="str">
        <f>Sheet1!M194</f>
        <v>SPA</v>
      </c>
      <c r="N15" s="54" t="str">
        <f>Sheet1!N194</f>
        <v>2011-12</v>
      </c>
      <c r="O15" s="54">
        <f>Sheet1!O194</f>
        <v>15</v>
      </c>
      <c r="P15" s="54">
        <f>Sheet1!P194</f>
        <v>0</v>
      </c>
      <c r="Q15" s="54">
        <f>Sheet1!Q194</f>
        <v>15</v>
      </c>
      <c r="R15" s="54" t="str">
        <f>Sheet1!R194</f>
        <v>NA</v>
      </c>
      <c r="S15" s="54">
        <f>Sheet1!S194</f>
        <v>15</v>
      </c>
      <c r="T15" s="54">
        <f>Sheet1!T194</f>
        <v>0</v>
      </c>
      <c r="U15" s="54" t="str">
        <f>Sheet1!U194</f>
        <v>Completed</v>
      </c>
      <c r="V15" s="54">
        <f>Sheet1!V194</f>
        <v>0</v>
      </c>
      <c r="W15" s="54">
        <f>Sheet1!W194</f>
        <v>0</v>
      </c>
      <c r="X15" s="54">
        <f>Sheet1!X194</f>
        <v>15</v>
      </c>
      <c r="Y15" s="54">
        <f>Sheet1!Y194</f>
        <v>0</v>
      </c>
      <c r="Z15" s="54">
        <f>Sheet1!Z194</f>
        <v>0</v>
      </c>
      <c r="AA15" s="54">
        <f>Sheet1!AA194</f>
        <v>0</v>
      </c>
      <c r="AB15" s="54">
        <f>Sheet1!AB194</f>
        <v>0</v>
      </c>
      <c r="AC15" s="54">
        <f>Sheet1!AC194</f>
        <v>0</v>
      </c>
      <c r="AD15" s="54">
        <f>Sheet1!AD194</f>
        <v>0</v>
      </c>
    </row>
    <row r="16" spans="1:30" ht="45">
      <c r="A16" s="54">
        <f>Sheet1!A195</f>
        <v>193</v>
      </c>
      <c r="B16" s="54" t="str">
        <f>Sheet1!B195</f>
        <v>Adampur Hasania Junior Madrasa under Boxanagar RD Block, Sepahijala</v>
      </c>
      <c r="C16" s="54" t="str">
        <f>Sheet1!C195</f>
        <v>DM W</v>
      </c>
      <c r="D16" s="54" t="str">
        <f>Sheet1!D195</f>
        <v>NA</v>
      </c>
      <c r="E16" s="54" t="str">
        <f>Sheet1!E195</f>
        <v>NA</v>
      </c>
      <c r="F16" s="54" t="str">
        <f>Sheet1!F195</f>
        <v>NA</v>
      </c>
      <c r="G16" s="54" t="str">
        <f>Sheet1!G195</f>
        <v>NA</v>
      </c>
      <c r="H16" s="54">
        <f>Sheet1!H195</f>
        <v>15</v>
      </c>
      <c r="I16" s="54">
        <f>Sheet1!I195</f>
        <v>15</v>
      </c>
      <c r="J16" s="54">
        <f>Sheet1!J195</f>
        <v>15</v>
      </c>
      <c r="K16" s="54" t="str">
        <f>Sheet1!K195</f>
        <v>Greenfield</v>
      </c>
      <c r="L16" s="54">
        <f>Sheet1!L195</f>
        <v>15</v>
      </c>
      <c r="M16" s="54" t="str">
        <f>Sheet1!M195</f>
        <v>SPA</v>
      </c>
      <c r="N16" s="54" t="str">
        <f>Sheet1!N195</f>
        <v>2011-12</v>
      </c>
      <c r="O16" s="54">
        <f>Sheet1!O195</f>
        <v>15</v>
      </c>
      <c r="P16" s="54">
        <f>Sheet1!P195</f>
        <v>0</v>
      </c>
      <c r="Q16" s="54">
        <f>Sheet1!Q195</f>
        <v>15</v>
      </c>
      <c r="R16" s="54" t="str">
        <f>Sheet1!R195</f>
        <v>NA</v>
      </c>
      <c r="S16" s="54">
        <f>Sheet1!S195</f>
        <v>15</v>
      </c>
      <c r="T16" s="54">
        <f>Sheet1!T195</f>
        <v>0</v>
      </c>
      <c r="U16" s="54" t="str">
        <f>Sheet1!U195</f>
        <v>Completed</v>
      </c>
      <c r="V16" s="54">
        <f>Sheet1!V195</f>
        <v>0</v>
      </c>
      <c r="W16" s="54">
        <f>Sheet1!W195</f>
        <v>0</v>
      </c>
      <c r="X16" s="54">
        <f>Sheet1!X195</f>
        <v>15</v>
      </c>
      <c r="Y16" s="54">
        <f>Sheet1!Y195</f>
        <v>0</v>
      </c>
      <c r="Z16" s="54">
        <f>Sheet1!Z195</f>
        <v>0</v>
      </c>
      <c r="AA16" s="54">
        <f>Sheet1!AA195</f>
        <v>0</v>
      </c>
      <c r="AB16" s="54">
        <f>Sheet1!AB195</f>
        <v>0</v>
      </c>
      <c r="AC16" s="54">
        <f>Sheet1!AC195</f>
        <v>0</v>
      </c>
      <c r="AD16" s="54">
        <f>Sheet1!AD195</f>
        <v>0</v>
      </c>
    </row>
    <row r="17" spans="1:30" ht="45">
      <c r="A17" s="54">
        <f>Sheet1!A196</f>
        <v>194</v>
      </c>
      <c r="B17" s="54" t="str">
        <f>Sheet1!B196</f>
        <v>Khaddya Khala Islamia Junior Madrasa under Kathalia RD Block, Sepahijala</v>
      </c>
      <c r="C17" s="54" t="str">
        <f>Sheet1!C196</f>
        <v>DM W</v>
      </c>
      <c r="D17" s="54" t="str">
        <f>Sheet1!D196</f>
        <v>NA</v>
      </c>
      <c r="E17" s="54" t="str">
        <f>Sheet1!E196</f>
        <v>NA</v>
      </c>
      <c r="F17" s="54" t="str">
        <f>Sheet1!F196</f>
        <v>NA</v>
      </c>
      <c r="G17" s="54" t="str">
        <f>Sheet1!G196</f>
        <v>NA</v>
      </c>
      <c r="H17" s="54">
        <f>Sheet1!H196</f>
        <v>15</v>
      </c>
      <c r="I17" s="54">
        <f>Sheet1!I196</f>
        <v>15</v>
      </c>
      <c r="J17" s="54">
        <f>Sheet1!J196</f>
        <v>15</v>
      </c>
      <c r="K17" s="54" t="str">
        <f>Sheet1!K196</f>
        <v>Greenfield</v>
      </c>
      <c r="L17" s="54">
        <f>Sheet1!L196</f>
        <v>15</v>
      </c>
      <c r="M17" s="54" t="str">
        <f>Sheet1!M196</f>
        <v>SPA</v>
      </c>
      <c r="N17" s="54" t="str">
        <f>Sheet1!N196</f>
        <v>2011-12</v>
      </c>
      <c r="O17" s="54">
        <f>Sheet1!O196</f>
        <v>15</v>
      </c>
      <c r="P17" s="54">
        <f>Sheet1!P196</f>
        <v>0</v>
      </c>
      <c r="Q17" s="54">
        <f>Sheet1!Q196</f>
        <v>15</v>
      </c>
      <c r="R17" s="54" t="str">
        <f>Sheet1!R196</f>
        <v>NA</v>
      </c>
      <c r="S17" s="54">
        <f>Sheet1!S196</f>
        <v>15</v>
      </c>
      <c r="T17" s="54">
        <f>Sheet1!T196</f>
        <v>0</v>
      </c>
      <c r="U17" s="54" t="str">
        <f>Sheet1!U196</f>
        <v>Completed</v>
      </c>
      <c r="V17" s="54">
        <f>Sheet1!V196</f>
        <v>0</v>
      </c>
      <c r="W17" s="54">
        <f>Sheet1!W196</f>
        <v>0</v>
      </c>
      <c r="X17" s="54">
        <f>Sheet1!X196</f>
        <v>15</v>
      </c>
      <c r="Y17" s="54">
        <f>Sheet1!Y196</f>
        <v>0</v>
      </c>
      <c r="Z17" s="54">
        <f>Sheet1!Z196</f>
        <v>0</v>
      </c>
      <c r="AA17" s="54">
        <f>Sheet1!AA196</f>
        <v>0</v>
      </c>
      <c r="AB17" s="54">
        <f>Sheet1!AB196</f>
        <v>0</v>
      </c>
      <c r="AC17" s="54">
        <f>Sheet1!AC196</f>
        <v>0</v>
      </c>
      <c r="AD17" s="54">
        <f>Sheet1!AD196</f>
        <v>0</v>
      </c>
    </row>
    <row r="18" spans="1:30" ht="45">
      <c r="A18" s="54">
        <f>Sheet1!A197</f>
        <v>195</v>
      </c>
      <c r="B18" s="54" t="str">
        <f>Sheet1!B197</f>
        <v>Rabigopalpara Islamia Junior Madrasa under Melaghar R.D.Block, Sepahijala</v>
      </c>
      <c r="C18" s="54" t="str">
        <f>Sheet1!C197</f>
        <v>DM W</v>
      </c>
      <c r="D18" s="54" t="str">
        <f>Sheet1!D197</f>
        <v>NA</v>
      </c>
      <c r="E18" s="54" t="str">
        <f>Sheet1!E197</f>
        <v>NA</v>
      </c>
      <c r="F18" s="54" t="str">
        <f>Sheet1!F197</f>
        <v>NA</v>
      </c>
      <c r="G18" s="54" t="str">
        <f>Sheet1!G197</f>
        <v>NA</v>
      </c>
      <c r="H18" s="54">
        <f>Sheet1!H197</f>
        <v>15</v>
      </c>
      <c r="I18" s="54">
        <f>Sheet1!I197</f>
        <v>15</v>
      </c>
      <c r="J18" s="54">
        <f>Sheet1!J197</f>
        <v>15</v>
      </c>
      <c r="K18" s="54" t="str">
        <f>Sheet1!K197</f>
        <v>Greenfield</v>
      </c>
      <c r="L18" s="54">
        <f>Sheet1!L197</f>
        <v>15</v>
      </c>
      <c r="M18" s="54" t="str">
        <f>Sheet1!M197</f>
        <v>SPA</v>
      </c>
      <c r="N18" s="54" t="str">
        <f>Sheet1!N197</f>
        <v>2011-12</v>
      </c>
      <c r="O18" s="54">
        <f>Sheet1!O197</f>
        <v>15</v>
      </c>
      <c r="P18" s="54">
        <f>Sheet1!P197</f>
        <v>0</v>
      </c>
      <c r="Q18" s="54">
        <f>Sheet1!Q197</f>
        <v>15</v>
      </c>
      <c r="R18" s="54" t="str">
        <f>Sheet1!R197</f>
        <v>NA</v>
      </c>
      <c r="S18" s="54">
        <f>Sheet1!S197</f>
        <v>15</v>
      </c>
      <c r="T18" s="54">
        <f>Sheet1!T197</f>
        <v>0</v>
      </c>
      <c r="U18" s="54" t="str">
        <f>Sheet1!U197</f>
        <v>Completed</v>
      </c>
      <c r="V18" s="54">
        <f>Sheet1!V197</f>
        <v>0</v>
      </c>
      <c r="W18" s="54">
        <f>Sheet1!W197</f>
        <v>0</v>
      </c>
      <c r="X18" s="54">
        <f>Sheet1!X197</f>
        <v>15</v>
      </c>
      <c r="Y18" s="54">
        <f>Sheet1!Y197</f>
        <v>0</v>
      </c>
      <c r="Z18" s="54">
        <f>Sheet1!Z197</f>
        <v>0</v>
      </c>
      <c r="AA18" s="54">
        <f>Sheet1!AA197</f>
        <v>0</v>
      </c>
      <c r="AB18" s="54">
        <f>Sheet1!AB197</f>
        <v>0</v>
      </c>
      <c r="AC18" s="54">
        <f>Sheet1!AC197</f>
        <v>0</v>
      </c>
      <c r="AD18" s="54">
        <f>Sheet1!AD197</f>
        <v>0</v>
      </c>
    </row>
    <row r="19" spans="1:30" ht="30">
      <c r="A19" s="54">
        <f>Sheet1!A198</f>
        <v>196</v>
      </c>
      <c r="B19" s="54" t="str">
        <f>Sheet1!B198</f>
        <v>Karaliamura Junior Madrassa, Sonamura</v>
      </c>
      <c r="C19" s="54" t="str">
        <f>Sheet1!C198</f>
        <v>DM SPJ</v>
      </c>
      <c r="D19" s="54" t="str">
        <f>Sheet1!D198</f>
        <v>NA</v>
      </c>
      <c r="E19" s="54" t="str">
        <f>Sheet1!E198</f>
        <v>NA</v>
      </c>
      <c r="F19" s="54" t="str">
        <f>Sheet1!F198</f>
        <v>NA</v>
      </c>
      <c r="G19" s="54" t="str">
        <f>Sheet1!G198</f>
        <v>NA</v>
      </c>
      <c r="H19" s="54">
        <f>Sheet1!H198</f>
        <v>15</v>
      </c>
      <c r="I19" s="54">
        <f>Sheet1!I198</f>
        <v>15</v>
      </c>
      <c r="J19" s="54">
        <f>Sheet1!J198</f>
        <v>15</v>
      </c>
      <c r="K19" s="54" t="str">
        <f>Sheet1!K198</f>
        <v>Greenfield</v>
      </c>
      <c r="L19" s="54">
        <f>Sheet1!L198</f>
        <v>15</v>
      </c>
      <c r="M19" s="54" t="str">
        <f>Sheet1!M198</f>
        <v xml:space="preserve">SPA </v>
      </c>
      <c r="N19" s="54" t="str">
        <f>Sheet1!N198</f>
        <v>2011-12</v>
      </c>
      <c r="O19" s="54">
        <f>Sheet1!O198</f>
        <v>15</v>
      </c>
      <c r="P19" s="54">
        <f>Sheet1!P198</f>
        <v>0</v>
      </c>
      <c r="Q19" s="54">
        <f>Sheet1!Q198</f>
        <v>15</v>
      </c>
      <c r="R19" s="54" t="str">
        <f>Sheet1!R198</f>
        <v>NA</v>
      </c>
      <c r="S19" s="54">
        <f>Sheet1!S198</f>
        <v>15</v>
      </c>
      <c r="T19" s="54">
        <f>Sheet1!T198</f>
        <v>0</v>
      </c>
      <c r="U19" s="54" t="str">
        <f>Sheet1!U198</f>
        <v>Completed</v>
      </c>
      <c r="V19" s="54">
        <f>Sheet1!V198</f>
        <v>0</v>
      </c>
      <c r="W19" s="54">
        <f>Sheet1!W198</f>
        <v>0</v>
      </c>
      <c r="X19" s="54">
        <f>Sheet1!X198</f>
        <v>15</v>
      </c>
      <c r="Y19" s="54">
        <f>Sheet1!Y198</f>
        <v>0</v>
      </c>
      <c r="Z19" s="54">
        <f>Sheet1!Z198</f>
        <v>0</v>
      </c>
      <c r="AA19" s="54">
        <f>Sheet1!AA198</f>
        <v>0</v>
      </c>
      <c r="AB19" s="54">
        <f>Sheet1!AB198</f>
        <v>0</v>
      </c>
      <c r="AC19" s="54">
        <f>Sheet1!AC198</f>
        <v>0</v>
      </c>
      <c r="AD19" s="54">
        <f>Sheet1!AD198</f>
        <v>0</v>
      </c>
    </row>
    <row r="20" spans="1:30" ht="30">
      <c r="A20" s="54">
        <f>Sheet1!A199</f>
        <v>197</v>
      </c>
      <c r="B20" s="54" t="str">
        <f>Sheet1!B199</f>
        <v>Khedabari Islamia Junior Madrassa, Melaghar</v>
      </c>
      <c r="C20" s="54" t="str">
        <f>Sheet1!C199</f>
        <v>DM SPJ</v>
      </c>
      <c r="D20" s="54" t="str">
        <f>Sheet1!D199</f>
        <v>NA</v>
      </c>
      <c r="E20" s="54" t="str">
        <f>Sheet1!E199</f>
        <v>NA</v>
      </c>
      <c r="F20" s="54" t="str">
        <f>Sheet1!F199</f>
        <v>NA</v>
      </c>
      <c r="G20" s="54" t="str">
        <f>Sheet1!G199</f>
        <v>NA</v>
      </c>
      <c r="H20" s="54">
        <f>Sheet1!H199</f>
        <v>15</v>
      </c>
      <c r="I20" s="54">
        <f>Sheet1!I199</f>
        <v>15</v>
      </c>
      <c r="J20" s="54">
        <f>Sheet1!J199</f>
        <v>15</v>
      </c>
      <c r="K20" s="54" t="str">
        <f>Sheet1!K199</f>
        <v>Greenfield</v>
      </c>
      <c r="L20" s="54">
        <f>Sheet1!L199</f>
        <v>15</v>
      </c>
      <c r="M20" s="54" t="str">
        <f>Sheet1!M199</f>
        <v xml:space="preserve">SPA </v>
      </c>
      <c r="N20" s="54" t="str">
        <f>Sheet1!N199</f>
        <v>2011-12</v>
      </c>
      <c r="O20" s="54">
        <f>Sheet1!O199</f>
        <v>15</v>
      </c>
      <c r="P20" s="54">
        <f>Sheet1!P199</f>
        <v>0</v>
      </c>
      <c r="Q20" s="54">
        <f>Sheet1!Q199</f>
        <v>15</v>
      </c>
      <c r="R20" s="54" t="str">
        <f>Sheet1!R199</f>
        <v>NA</v>
      </c>
      <c r="S20" s="54">
        <f>Sheet1!S199</f>
        <v>15</v>
      </c>
      <c r="T20" s="54">
        <f>Sheet1!T199</f>
        <v>0</v>
      </c>
      <c r="U20" s="54" t="str">
        <f>Sheet1!U199</f>
        <v>Completed</v>
      </c>
      <c r="V20" s="54">
        <f>Sheet1!V199</f>
        <v>0</v>
      </c>
      <c r="W20" s="54">
        <f>Sheet1!W199</f>
        <v>0</v>
      </c>
      <c r="X20" s="54">
        <f>Sheet1!X199</f>
        <v>15</v>
      </c>
      <c r="Y20" s="54">
        <f>Sheet1!Y199</f>
        <v>0</v>
      </c>
      <c r="Z20" s="54">
        <f>Sheet1!Z199</f>
        <v>0</v>
      </c>
      <c r="AA20" s="54">
        <f>Sheet1!AA199</f>
        <v>0</v>
      </c>
      <c r="AB20" s="54">
        <f>Sheet1!AB199</f>
        <v>0</v>
      </c>
      <c r="AC20" s="54">
        <f>Sheet1!AC199</f>
        <v>0</v>
      </c>
      <c r="AD20" s="54">
        <f>Sheet1!AD199</f>
        <v>0</v>
      </c>
    </row>
    <row r="21" spans="1:30" ht="30">
      <c r="A21" s="54">
        <f>Sheet1!A200</f>
        <v>198</v>
      </c>
      <c r="B21" s="54" t="str">
        <f>Sheet1!B200</f>
        <v>Renovation works at Padmapur HS for Kendriya Vidyalaya</v>
      </c>
      <c r="C21" s="54" t="str">
        <f>Sheet1!C200</f>
        <v>DM North</v>
      </c>
      <c r="D21" s="54" t="str">
        <f>Sheet1!D200</f>
        <v>NA</v>
      </c>
      <c r="E21" s="54" t="str">
        <f>Sheet1!E200</f>
        <v>NA</v>
      </c>
      <c r="F21" s="54" t="str">
        <f>Sheet1!F200</f>
        <v>NA</v>
      </c>
      <c r="G21" s="54" t="str">
        <f>Sheet1!G200</f>
        <v>NA</v>
      </c>
      <c r="H21" s="54">
        <f>Sheet1!H200</f>
        <v>15.44</v>
      </c>
      <c r="I21" s="54">
        <f>Sheet1!I200</f>
        <v>15.44</v>
      </c>
      <c r="J21" s="54">
        <f>Sheet1!J200</f>
        <v>15.44</v>
      </c>
      <c r="K21" s="54" t="str">
        <f>Sheet1!K200</f>
        <v>Greenfield</v>
      </c>
      <c r="L21" s="54">
        <f>Sheet1!L200</f>
        <v>15.44</v>
      </c>
      <c r="M21" s="54" t="str">
        <f>Sheet1!M200</f>
        <v>SCA</v>
      </c>
      <c r="N21" s="54" t="str">
        <f>Sheet1!N200</f>
        <v>2014-15</v>
      </c>
      <c r="O21" s="54">
        <f>Sheet1!O200</f>
        <v>15.44</v>
      </c>
      <c r="P21" s="54">
        <f>Sheet1!P200</f>
        <v>0</v>
      </c>
      <c r="Q21" s="54">
        <f>Sheet1!Q200</f>
        <v>15.44</v>
      </c>
      <c r="R21" s="54" t="str">
        <f>Sheet1!R200</f>
        <v>NA</v>
      </c>
      <c r="S21" s="54">
        <f>Sheet1!S200</f>
        <v>0</v>
      </c>
      <c r="T21" s="54">
        <f>Sheet1!T200</f>
        <v>0</v>
      </c>
      <c r="U21" s="54" t="str">
        <f>Sheet1!U200</f>
        <v>Not started</v>
      </c>
      <c r="V21" s="54">
        <f>Sheet1!V200</f>
        <v>0</v>
      </c>
      <c r="W21" s="54">
        <f>Sheet1!W200</f>
        <v>0</v>
      </c>
      <c r="X21" s="54">
        <f>Sheet1!X200</f>
        <v>15.44</v>
      </c>
      <c r="Y21" s="54">
        <f>Sheet1!Y200</f>
        <v>0</v>
      </c>
      <c r="Z21" s="54">
        <f>Sheet1!Z200</f>
        <v>0</v>
      </c>
      <c r="AA21" s="54">
        <f>Sheet1!AA200</f>
        <v>0</v>
      </c>
      <c r="AB21" s="54">
        <f>Sheet1!AB200</f>
        <v>0</v>
      </c>
      <c r="AC21" s="54">
        <f>Sheet1!AC200</f>
        <v>0</v>
      </c>
      <c r="AD21" s="54">
        <f>Sheet1!AD200</f>
        <v>0</v>
      </c>
    </row>
    <row r="22" spans="1:30">
      <c r="A22" s="54"/>
      <c r="B22" s="54"/>
      <c r="C22" s="54"/>
      <c r="D22" s="54"/>
      <c r="E22" s="54"/>
      <c r="F22" s="54"/>
      <c r="G22" s="54"/>
      <c r="H22" s="54">
        <f>SUM(H3:H21)</f>
        <v>409.19</v>
      </c>
      <c r="I22" s="54">
        <f t="shared" ref="I22:AC22" si="0">SUM(I3:I21)</f>
        <v>409.19</v>
      </c>
      <c r="J22" s="54">
        <f t="shared" si="0"/>
        <v>409.19</v>
      </c>
      <c r="K22" s="54"/>
      <c r="L22" s="54">
        <f t="shared" si="0"/>
        <v>409.19</v>
      </c>
      <c r="M22" s="54"/>
      <c r="N22" s="54"/>
      <c r="O22" s="54">
        <f t="shared" si="0"/>
        <v>398.18</v>
      </c>
      <c r="P22" s="54">
        <f t="shared" si="0"/>
        <v>0</v>
      </c>
      <c r="Q22" s="54">
        <f t="shared" si="0"/>
        <v>398.18</v>
      </c>
      <c r="R22" s="54">
        <f t="shared" si="0"/>
        <v>0</v>
      </c>
      <c r="S22" s="54">
        <f t="shared" si="0"/>
        <v>372</v>
      </c>
      <c r="T22" s="54">
        <f t="shared" si="0"/>
        <v>131.80000000000001</v>
      </c>
      <c r="U22" s="54"/>
      <c r="V22" s="54">
        <f t="shared" si="0"/>
        <v>0</v>
      </c>
      <c r="W22" s="54">
        <f t="shared" si="0"/>
        <v>0</v>
      </c>
      <c r="X22" s="54">
        <f t="shared" si="0"/>
        <v>266.38</v>
      </c>
      <c r="Y22" s="54">
        <f t="shared" si="0"/>
        <v>0</v>
      </c>
      <c r="Z22" s="54">
        <f t="shared" si="0"/>
        <v>0</v>
      </c>
      <c r="AA22" s="54">
        <f t="shared" si="0"/>
        <v>0</v>
      </c>
      <c r="AB22" s="54">
        <f t="shared" si="0"/>
        <v>0</v>
      </c>
      <c r="AC22" s="54">
        <f t="shared" si="0"/>
        <v>0</v>
      </c>
      <c r="AD22" s="5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D11"/>
  <sheetViews>
    <sheetView topLeftCell="H2" workbookViewId="0">
      <selection activeCell="K11" sqref="K11"/>
    </sheetView>
  </sheetViews>
  <sheetFormatPr defaultRowHeight="15"/>
  <cols>
    <col min="1" max="1" width="4.140625" customWidth="1"/>
    <col min="2" max="2" width="32.42578125" customWidth="1"/>
    <col min="4" max="4" width="10.7109375" customWidth="1"/>
    <col min="21" max="21" width="23.42578125" customWidth="1"/>
  </cols>
  <sheetData>
    <row r="1" spans="1:30" ht="81.75" customHeight="1">
      <c r="A1" s="50" t="s">
        <v>391</v>
      </c>
      <c r="B1" s="50" t="s">
        <v>1</v>
      </c>
      <c r="C1" s="50" t="s">
        <v>2</v>
      </c>
      <c r="D1" s="50" t="s">
        <v>3</v>
      </c>
      <c r="E1" s="50" t="s">
        <v>4</v>
      </c>
      <c r="F1" s="50" t="s">
        <v>5</v>
      </c>
      <c r="G1" s="50" t="s">
        <v>6</v>
      </c>
      <c r="H1" s="50" t="s">
        <v>7</v>
      </c>
      <c r="I1" s="50" t="s">
        <v>8</v>
      </c>
      <c r="J1" s="50" t="s">
        <v>9</v>
      </c>
      <c r="K1" s="50" t="s">
        <v>10</v>
      </c>
      <c r="L1" s="50" t="s">
        <v>11</v>
      </c>
      <c r="M1" s="50" t="s">
        <v>12</v>
      </c>
      <c r="N1" s="50" t="s">
        <v>13</v>
      </c>
      <c r="O1" s="50" t="s">
        <v>14</v>
      </c>
      <c r="P1" s="50" t="s">
        <v>367</v>
      </c>
      <c r="Q1" s="50" t="s">
        <v>15</v>
      </c>
      <c r="R1" s="50" t="s">
        <v>16</v>
      </c>
      <c r="S1" s="50" t="s">
        <v>17</v>
      </c>
      <c r="T1" s="50" t="s">
        <v>18</v>
      </c>
      <c r="U1" s="50" t="s">
        <v>19</v>
      </c>
      <c r="V1" s="50" t="s">
        <v>371</v>
      </c>
      <c r="W1" s="50" t="s">
        <v>20</v>
      </c>
      <c r="X1" s="50" t="s">
        <v>366</v>
      </c>
      <c r="Y1" s="50" t="s">
        <v>368</v>
      </c>
      <c r="Z1" s="50" t="s">
        <v>388</v>
      </c>
      <c r="AA1" s="50" t="s">
        <v>369</v>
      </c>
      <c r="AB1" s="50" t="s">
        <v>370</v>
      </c>
      <c r="AC1" s="50" t="s">
        <v>375</v>
      </c>
      <c r="AD1" s="50" t="s">
        <v>21</v>
      </c>
    </row>
    <row r="2" spans="1:30">
      <c r="A2" s="52">
        <v>1</v>
      </c>
      <c r="B2" s="52">
        <v>2</v>
      </c>
      <c r="C2" s="52">
        <v>3</v>
      </c>
      <c r="D2" s="52">
        <v>4</v>
      </c>
      <c r="E2" s="52">
        <v>5</v>
      </c>
      <c r="F2" s="52">
        <v>6</v>
      </c>
      <c r="G2" s="52">
        <v>7</v>
      </c>
      <c r="H2" s="52">
        <v>8</v>
      </c>
      <c r="I2" s="52">
        <v>9</v>
      </c>
      <c r="J2" s="52">
        <v>10</v>
      </c>
      <c r="K2" s="52">
        <v>11</v>
      </c>
      <c r="L2" s="52">
        <v>12</v>
      </c>
      <c r="M2" s="52">
        <v>13</v>
      </c>
      <c r="N2" s="52">
        <v>14</v>
      </c>
      <c r="O2" s="52">
        <v>15</v>
      </c>
      <c r="P2" s="52">
        <v>16</v>
      </c>
      <c r="Q2" s="52">
        <v>17</v>
      </c>
      <c r="R2" s="52">
        <v>18</v>
      </c>
      <c r="S2" s="52">
        <v>19</v>
      </c>
      <c r="T2" s="52">
        <v>20</v>
      </c>
      <c r="U2" s="52">
        <v>21</v>
      </c>
      <c r="V2" s="52">
        <v>22</v>
      </c>
      <c r="W2" s="52">
        <v>23</v>
      </c>
      <c r="X2" s="52">
        <v>24</v>
      </c>
      <c r="Y2" s="52">
        <v>25</v>
      </c>
      <c r="Z2" s="52">
        <v>26</v>
      </c>
      <c r="AA2" s="52">
        <v>27</v>
      </c>
      <c r="AB2" s="52">
        <v>28</v>
      </c>
      <c r="AC2" s="52">
        <v>29</v>
      </c>
      <c r="AD2" s="52">
        <v>30</v>
      </c>
    </row>
    <row r="3" spans="1:30" ht="30">
      <c r="A3" s="54">
        <f>Sheet1!A169</f>
        <v>167</v>
      </c>
      <c r="B3" s="54" t="str">
        <f>Sheet1!B169</f>
        <v>Taibandal H.S. School,  Shipahijala Tripura</v>
      </c>
      <c r="C3" s="54" t="str">
        <f>Sheet1!C169</f>
        <v>SDM SNM</v>
      </c>
      <c r="D3" s="54" t="str">
        <f>Sheet1!D169</f>
        <v>NA</v>
      </c>
      <c r="E3" s="54" t="str">
        <f>Sheet1!E169</f>
        <v>NA</v>
      </c>
      <c r="F3" s="54" t="str">
        <f>Sheet1!F169</f>
        <v>NA</v>
      </c>
      <c r="G3" s="54" t="str">
        <f>Sheet1!G169</f>
        <v>NA</v>
      </c>
      <c r="H3" s="54">
        <f>Sheet1!H169</f>
        <v>2.5</v>
      </c>
      <c r="I3" s="54">
        <f>Sheet1!I169</f>
        <v>2.5</v>
      </c>
      <c r="J3" s="54">
        <f>Sheet1!J169</f>
        <v>2.5</v>
      </c>
      <c r="K3" s="54" t="str">
        <f>Sheet1!K169</f>
        <v>Greenfield</v>
      </c>
      <c r="L3" s="54">
        <f>Sheet1!L169</f>
        <v>2.5</v>
      </c>
      <c r="M3" s="54" t="str">
        <f>Sheet1!M169</f>
        <v xml:space="preserve">SCA </v>
      </c>
      <c r="N3" s="54" t="str">
        <f>Sheet1!N169</f>
        <v>2014-15</v>
      </c>
      <c r="O3" s="54">
        <f>Sheet1!O169</f>
        <v>2.5</v>
      </c>
      <c r="P3" s="54">
        <f>Sheet1!P169</f>
        <v>0</v>
      </c>
      <c r="Q3" s="54">
        <f>Sheet1!Q169</f>
        <v>2.5</v>
      </c>
      <c r="R3" s="54" t="str">
        <f>Sheet1!R169</f>
        <v>NA</v>
      </c>
      <c r="S3" s="54">
        <f>Sheet1!S169</f>
        <v>2.5</v>
      </c>
      <c r="T3" s="54">
        <f>Sheet1!T169</f>
        <v>2.5</v>
      </c>
      <c r="U3" s="54" t="str">
        <f>Sheet1!U169</f>
        <v>Completed</v>
      </c>
      <c r="V3" s="54">
        <f>Sheet1!V169</f>
        <v>0</v>
      </c>
      <c r="W3" s="54">
        <f>Sheet1!W169</f>
        <v>0</v>
      </c>
      <c r="X3" s="54">
        <f>Sheet1!X169</f>
        <v>0</v>
      </c>
      <c r="Y3" s="54">
        <f>Sheet1!Y169</f>
        <v>0</v>
      </c>
      <c r="Z3" s="54">
        <f>Sheet1!Z169</f>
        <v>0</v>
      </c>
      <c r="AA3" s="54">
        <f>Sheet1!AA169</f>
        <v>0</v>
      </c>
      <c r="AB3" s="54">
        <f>Sheet1!AB169</f>
        <v>0</v>
      </c>
      <c r="AC3" s="54">
        <f>Sheet1!AC169</f>
        <v>0</v>
      </c>
      <c r="AD3" s="54">
        <f>Sheet1!AD169</f>
        <v>0</v>
      </c>
    </row>
    <row r="4" spans="1:30" ht="41.25" customHeight="1">
      <c r="A4" s="54">
        <f>Sheet1!A181</f>
        <v>179</v>
      </c>
      <c r="B4" s="54" t="str">
        <f>Sheet1!B181</f>
        <v xml:space="preserve">Construction of 120 metre boundary wall of Manaipathar High School </v>
      </c>
      <c r="C4" s="54" t="str">
        <f>Sheet1!C181</f>
        <v>I/S, 
Sonamura</v>
      </c>
      <c r="D4" s="54" t="str">
        <f>Sheet1!D181</f>
        <v>NA</v>
      </c>
      <c r="E4" s="54" t="str">
        <f>Sheet1!E181</f>
        <v>NA</v>
      </c>
      <c r="F4" s="54" t="str">
        <f>Sheet1!F181</f>
        <v>NA</v>
      </c>
      <c r="G4" s="54" t="str">
        <f>Sheet1!G181</f>
        <v>NA</v>
      </c>
      <c r="H4" s="54">
        <f>Sheet1!H181</f>
        <v>19</v>
      </c>
      <c r="I4" s="54">
        <f>Sheet1!I181</f>
        <v>19</v>
      </c>
      <c r="J4" s="54">
        <f>Sheet1!J181</f>
        <v>19</v>
      </c>
      <c r="K4" s="54" t="str">
        <f>Sheet1!K181</f>
        <v>Greenfield</v>
      </c>
      <c r="L4" s="54">
        <f>Sheet1!L181</f>
        <v>8.4</v>
      </c>
      <c r="M4" s="54" t="str">
        <f>Sheet1!M181</f>
        <v>SCA</v>
      </c>
      <c r="N4" s="54" t="str">
        <f>Sheet1!N181</f>
        <v>2014-15</v>
      </c>
      <c r="O4" s="54">
        <f>Sheet1!O181</f>
        <v>8.4</v>
      </c>
      <c r="P4" s="54">
        <f>Sheet1!P181</f>
        <v>0</v>
      </c>
      <c r="Q4" s="54">
        <f>Sheet1!Q181</f>
        <v>8.4</v>
      </c>
      <c r="R4" s="54" t="str">
        <f>Sheet1!R181</f>
        <v>NA</v>
      </c>
      <c r="S4" s="54">
        <f>Sheet1!S181</f>
        <v>8.4</v>
      </c>
      <c r="T4" s="54">
        <f>Sheet1!T181</f>
        <v>8.4</v>
      </c>
      <c r="U4" s="54" t="str">
        <f>Sheet1!U181</f>
        <v>Work completed first phase.</v>
      </c>
      <c r="V4" s="54">
        <f>Sheet1!V181</f>
        <v>0</v>
      </c>
      <c r="W4" s="54">
        <f>Sheet1!W181</f>
        <v>0</v>
      </c>
      <c r="X4" s="54">
        <f>Sheet1!X181</f>
        <v>0</v>
      </c>
      <c r="Y4" s="54">
        <f>Sheet1!Y181</f>
        <v>0</v>
      </c>
      <c r="Z4" s="54">
        <f>Sheet1!Z181</f>
        <v>0</v>
      </c>
      <c r="AA4" s="54">
        <f>Sheet1!AA181</f>
        <v>0</v>
      </c>
      <c r="AB4" s="54">
        <f>Sheet1!AB181</f>
        <v>0</v>
      </c>
      <c r="AC4" s="54">
        <f>Sheet1!AC181</f>
        <v>0</v>
      </c>
      <c r="AD4" s="54">
        <f>Sheet1!AD181</f>
        <v>0</v>
      </c>
    </row>
    <row r="5" spans="1:30" ht="29.25" customHeight="1">
      <c r="A5" s="54">
        <f>Sheet1!A182</f>
        <v>180</v>
      </c>
      <c r="B5" s="54" t="str">
        <f>Sheet1!B182</f>
        <v>120 meterboundary wall of telkajla H.S</v>
      </c>
      <c r="C5" s="54" t="str">
        <f>Sheet1!C182</f>
        <v>I/S, 
Sonamura</v>
      </c>
      <c r="D5" s="54" t="str">
        <f>Sheet1!D182</f>
        <v>NA</v>
      </c>
      <c r="E5" s="54" t="str">
        <f>Sheet1!E182</f>
        <v>NA</v>
      </c>
      <c r="F5" s="54" t="str">
        <f>Sheet1!F182</f>
        <v>NA</v>
      </c>
      <c r="G5" s="54" t="str">
        <f>Sheet1!G182</f>
        <v>NA</v>
      </c>
      <c r="H5" s="54">
        <f>Sheet1!H182</f>
        <v>17.5</v>
      </c>
      <c r="I5" s="54">
        <f>Sheet1!I182</f>
        <v>17.5</v>
      </c>
      <c r="J5" s="54">
        <f>Sheet1!J182</f>
        <v>17.5</v>
      </c>
      <c r="K5" s="54" t="str">
        <f>Sheet1!K182</f>
        <v>Greenfield</v>
      </c>
      <c r="L5" s="54">
        <f>Sheet1!L182</f>
        <v>17.5</v>
      </c>
      <c r="M5" s="54" t="str">
        <f>Sheet1!M182</f>
        <v>SCA</v>
      </c>
      <c r="N5" s="54" t="str">
        <f>Sheet1!N182</f>
        <v>2014-15</v>
      </c>
      <c r="O5" s="54">
        <f>Sheet1!O182</f>
        <v>17.5</v>
      </c>
      <c r="P5" s="54">
        <f>Sheet1!P182</f>
        <v>0</v>
      </c>
      <c r="Q5" s="54">
        <f>Sheet1!Q182</f>
        <v>17.5</v>
      </c>
      <c r="R5" s="54" t="str">
        <f>Sheet1!R182</f>
        <v>NA</v>
      </c>
      <c r="S5" s="54">
        <f>Sheet1!S182</f>
        <v>17.5</v>
      </c>
      <c r="T5" s="54">
        <f>Sheet1!T182</f>
        <v>17.5</v>
      </c>
      <c r="U5" s="54" t="str">
        <f>Sheet1!U182</f>
        <v>Completed</v>
      </c>
      <c r="V5" s="54">
        <f>Sheet1!V182</f>
        <v>0</v>
      </c>
      <c r="W5" s="54">
        <f>Sheet1!W182</f>
        <v>0</v>
      </c>
      <c r="X5" s="54">
        <f>Sheet1!X182</f>
        <v>0</v>
      </c>
      <c r="Y5" s="54">
        <f>Sheet1!Y182</f>
        <v>0</v>
      </c>
      <c r="Z5" s="54">
        <f>Sheet1!Z182</f>
        <v>0</v>
      </c>
      <c r="AA5" s="54">
        <f>Sheet1!AA182</f>
        <v>0</v>
      </c>
      <c r="AB5" s="54">
        <f>Sheet1!AB182</f>
        <v>0</v>
      </c>
      <c r="AC5" s="54">
        <f>Sheet1!AC182</f>
        <v>0</v>
      </c>
      <c r="AD5" s="54">
        <f>Sheet1!AD182</f>
        <v>0</v>
      </c>
    </row>
    <row r="6" spans="1:30" ht="30">
      <c r="A6" s="54">
        <f>Sheet1!A185</f>
        <v>183</v>
      </c>
      <c r="B6" s="54" t="str">
        <f>Sheet1!B185</f>
        <v>Procurement of furniture for Madrassa</v>
      </c>
      <c r="C6" s="54" t="str">
        <f>Sheet1!C185</f>
        <v>DEE</v>
      </c>
      <c r="D6" s="54" t="str">
        <f>Sheet1!D185</f>
        <v>NA</v>
      </c>
      <c r="E6" s="54" t="str">
        <f>Sheet1!E185</f>
        <v>NA</v>
      </c>
      <c r="F6" s="54" t="str">
        <f>Sheet1!F185</f>
        <v>NA</v>
      </c>
      <c r="G6" s="54" t="str">
        <f>Sheet1!G185</f>
        <v>NA</v>
      </c>
      <c r="H6" s="54">
        <f>Sheet1!H185</f>
        <v>50</v>
      </c>
      <c r="I6" s="54">
        <f>Sheet1!I185</f>
        <v>50</v>
      </c>
      <c r="J6" s="54">
        <f>Sheet1!J185</f>
        <v>50</v>
      </c>
      <c r="K6" s="54" t="str">
        <f>Sheet1!K185</f>
        <v>Greenfield</v>
      </c>
      <c r="L6" s="54">
        <f>Sheet1!L185</f>
        <v>50</v>
      </c>
      <c r="M6" s="54" t="str">
        <f>Sheet1!M185</f>
        <v>SDS</v>
      </c>
      <c r="N6" s="54" t="str">
        <f>Sheet1!N185</f>
        <v>2015-16</v>
      </c>
      <c r="O6" s="54">
        <f>Sheet1!O185</f>
        <v>50</v>
      </c>
      <c r="P6" s="54">
        <f>Sheet1!P185</f>
        <v>0</v>
      </c>
      <c r="Q6" s="54">
        <f>Sheet1!Q185</f>
        <v>50</v>
      </c>
      <c r="R6" s="54" t="str">
        <f>Sheet1!R185</f>
        <v>NA</v>
      </c>
      <c r="S6" s="54">
        <f>Sheet1!S185</f>
        <v>0</v>
      </c>
      <c r="T6" s="54">
        <f>Sheet1!T185</f>
        <v>0</v>
      </c>
      <c r="U6" s="54" t="str">
        <f>Sheet1!U185</f>
        <v>In progree. Supply order issued</v>
      </c>
      <c r="V6" s="54">
        <f>Sheet1!V185</f>
        <v>0</v>
      </c>
      <c r="W6" s="54">
        <f>Sheet1!W185</f>
        <v>0</v>
      </c>
      <c r="X6" s="54">
        <f>Sheet1!X185</f>
        <v>50</v>
      </c>
      <c r="Y6" s="54">
        <f>Sheet1!Y185</f>
        <v>0</v>
      </c>
      <c r="Z6" s="54">
        <f>Sheet1!Z185</f>
        <v>0</v>
      </c>
      <c r="AA6" s="54">
        <f>Sheet1!AA185</f>
        <v>0</v>
      </c>
      <c r="AB6" s="54">
        <f>Sheet1!AB185</f>
        <v>0</v>
      </c>
      <c r="AC6" s="54">
        <f>Sheet1!AC185</f>
        <v>0</v>
      </c>
      <c r="AD6" s="54">
        <f>Sheet1!AD185</f>
        <v>0</v>
      </c>
    </row>
    <row r="7" spans="1:30" ht="51" customHeight="1">
      <c r="A7" s="54">
        <f>Sheet1!A201</f>
        <v>199</v>
      </c>
      <c r="B7" s="54" t="str">
        <f>Sheet1!B201</f>
        <v>Purchase of land for NCI sonamura</v>
      </c>
      <c r="C7" s="54" t="str">
        <f>Sheet1!C201</f>
        <v>SDM Sonamura</v>
      </c>
      <c r="D7" s="54" t="str">
        <f>Sheet1!D201</f>
        <v>NA</v>
      </c>
      <c r="E7" s="54" t="str">
        <f>Sheet1!E201</f>
        <v>NA</v>
      </c>
      <c r="F7" s="54" t="str">
        <f>Sheet1!F201</f>
        <v>NA</v>
      </c>
      <c r="G7" s="54" t="str">
        <f>Sheet1!G201</f>
        <v>NA</v>
      </c>
      <c r="H7" s="54">
        <f>Sheet1!H201</f>
        <v>230</v>
      </c>
      <c r="I7" s="54">
        <f>Sheet1!I201</f>
        <v>230</v>
      </c>
      <c r="J7" s="54">
        <f>Sheet1!J201</f>
        <v>230</v>
      </c>
      <c r="K7" s="54" t="str">
        <f>Sheet1!K201</f>
        <v>Greenfield</v>
      </c>
      <c r="L7" s="54">
        <f>Sheet1!L201</f>
        <v>230</v>
      </c>
      <c r="M7" s="54" t="str">
        <f>Sheet1!M201</f>
        <v>SCA</v>
      </c>
      <c r="N7" s="54" t="str">
        <f>Sheet1!N201</f>
        <v>2014-15</v>
      </c>
      <c r="O7" s="54">
        <f>Sheet1!O201</f>
        <v>230</v>
      </c>
      <c r="P7" s="54">
        <f>Sheet1!P201</f>
        <v>0</v>
      </c>
      <c r="Q7" s="54">
        <f>Sheet1!Q201</f>
        <v>230</v>
      </c>
      <c r="R7" s="54" t="str">
        <f>Sheet1!R201</f>
        <v>NA</v>
      </c>
      <c r="S7" s="54">
        <f>Sheet1!S201</f>
        <v>186.375</v>
      </c>
      <c r="T7" s="54">
        <f>Sheet1!T201</f>
        <v>186.375</v>
      </c>
      <c r="U7" s="54" t="str">
        <f>Sheet1!U201</f>
        <v>Completed</v>
      </c>
      <c r="V7" s="54">
        <f>Sheet1!V201</f>
        <v>0</v>
      </c>
      <c r="W7" s="54">
        <f>Sheet1!W201</f>
        <v>0</v>
      </c>
      <c r="X7" s="54">
        <f>Sheet1!X201</f>
        <v>43.625</v>
      </c>
      <c r="Y7" s="54">
        <f>Sheet1!Y201</f>
        <v>0</v>
      </c>
      <c r="Z7" s="54">
        <f>Sheet1!Z201</f>
        <v>0</v>
      </c>
      <c r="AA7" s="54">
        <f>Sheet1!AA201</f>
        <v>0</v>
      </c>
      <c r="AB7" s="54">
        <f>Sheet1!AB201</f>
        <v>0</v>
      </c>
      <c r="AC7" s="54">
        <f>Sheet1!AC201</f>
        <v>0</v>
      </c>
      <c r="AD7" s="54">
        <f>Sheet1!AD201</f>
        <v>0</v>
      </c>
    </row>
    <row r="8" spans="1:30" ht="38.25" customHeight="1">
      <c r="A8" s="54">
        <f>Sheet1!A202</f>
        <v>200</v>
      </c>
      <c r="B8" s="54" t="str">
        <f>Sheet1!B202</f>
        <v>Infrastructure development of R K Mission Viveknagar &amp; Agartala</v>
      </c>
      <c r="C8" s="54" t="str">
        <f>Sheet1!C202</f>
        <v>RK Mission</v>
      </c>
      <c r="D8" s="54" t="str">
        <f>Sheet1!D202</f>
        <v>NA</v>
      </c>
      <c r="E8" s="54" t="str">
        <f>Sheet1!E202</f>
        <v>NA</v>
      </c>
      <c r="F8" s="54" t="str">
        <f>Sheet1!F202</f>
        <v>NA</v>
      </c>
      <c r="G8" s="54" t="str">
        <f>Sheet1!G202</f>
        <v>NA</v>
      </c>
      <c r="H8" s="54">
        <f>Sheet1!H202</f>
        <v>442.9</v>
      </c>
      <c r="I8" s="54">
        <f>Sheet1!I202</f>
        <v>249.11</v>
      </c>
      <c r="J8" s="54">
        <f>Sheet1!J202</f>
        <v>249.11</v>
      </c>
      <c r="K8" s="54" t="str">
        <f>Sheet1!K202</f>
        <v>Greenfield</v>
      </c>
      <c r="L8" s="54">
        <f>Sheet1!L202</f>
        <v>442.9</v>
      </c>
      <c r="M8" s="54" t="str">
        <f>Sheet1!M202</f>
        <v>NLCPR</v>
      </c>
      <c r="N8" s="54" t="str">
        <f>Sheet1!N202</f>
        <v>2013-14</v>
      </c>
      <c r="O8" s="54">
        <f>Sheet1!O202</f>
        <v>249.11</v>
      </c>
      <c r="P8" s="54">
        <f>Sheet1!P202</f>
        <v>0</v>
      </c>
      <c r="Q8" s="54">
        <f>Sheet1!Q202</f>
        <v>249.11</v>
      </c>
      <c r="R8" s="54" t="str">
        <f>Sheet1!R202</f>
        <v>NA</v>
      </c>
      <c r="S8" s="54">
        <f>Sheet1!S202</f>
        <v>249.11</v>
      </c>
      <c r="T8" s="54">
        <f>Sheet1!T202</f>
        <v>249.11</v>
      </c>
      <c r="U8" s="54" t="str">
        <f>Sheet1!U202</f>
        <v>Work in progress</v>
      </c>
      <c r="V8" s="54">
        <f>Sheet1!V202</f>
        <v>0</v>
      </c>
      <c r="W8" s="54">
        <f>Sheet1!W202</f>
        <v>0</v>
      </c>
      <c r="X8" s="54">
        <f>Sheet1!X202</f>
        <v>0</v>
      </c>
      <c r="Y8" s="54">
        <f>Sheet1!Y202</f>
        <v>0</v>
      </c>
      <c r="Z8" s="54">
        <f>Sheet1!Z202</f>
        <v>0</v>
      </c>
      <c r="AA8" s="54">
        <f>Sheet1!AA202</f>
        <v>0</v>
      </c>
      <c r="AB8" s="54">
        <f>Sheet1!AB202</f>
        <v>0</v>
      </c>
      <c r="AC8" s="54">
        <f>Sheet1!AC202</f>
        <v>0</v>
      </c>
      <c r="AD8" s="54">
        <f>Sheet1!AD202</f>
        <v>0</v>
      </c>
    </row>
    <row r="9" spans="1:30" ht="27" customHeight="1">
      <c r="A9" s="54">
        <f>Sheet1!A205</f>
        <v>203</v>
      </c>
      <c r="B9" s="54" t="str">
        <f>Sheet1!B205</f>
        <v>Ramkrishna  Pathshala J.B. School, West Tripura.</v>
      </c>
      <c r="C9" s="54" t="str">
        <f>Sheet1!C205</f>
        <v>Eng Cell</v>
      </c>
      <c r="D9" s="54" t="str">
        <f>Sheet1!D205</f>
        <v>NA</v>
      </c>
      <c r="E9" s="54" t="str">
        <f>Sheet1!E205</f>
        <v>NA</v>
      </c>
      <c r="F9" s="54" t="str">
        <f>Sheet1!F205</f>
        <v>NA</v>
      </c>
      <c r="G9" s="54" t="str">
        <f>Sheet1!G205</f>
        <v>NA</v>
      </c>
      <c r="H9" s="54">
        <f>Sheet1!H205</f>
        <v>30</v>
      </c>
      <c r="I9" s="54">
        <f>Sheet1!I205</f>
        <v>30</v>
      </c>
      <c r="J9" s="54">
        <f>Sheet1!J205</f>
        <v>30</v>
      </c>
      <c r="K9" s="54" t="str">
        <f>Sheet1!K205</f>
        <v>Greenfield</v>
      </c>
      <c r="L9" s="54">
        <f>Sheet1!L205</f>
        <v>30</v>
      </c>
      <c r="M9" s="54" t="str">
        <f>Sheet1!M205</f>
        <v xml:space="preserve">SCA </v>
      </c>
      <c r="N9" s="54" t="str">
        <f>Sheet1!N205</f>
        <v>2014-15</v>
      </c>
      <c r="O9" s="54">
        <f>Sheet1!O205</f>
        <v>30</v>
      </c>
      <c r="P9" s="54">
        <f>Sheet1!P205</f>
        <v>0</v>
      </c>
      <c r="Q9" s="54">
        <f>Sheet1!Q205</f>
        <v>30</v>
      </c>
      <c r="R9" s="54">
        <f>Sheet1!R205</f>
        <v>0</v>
      </c>
      <c r="S9" s="54">
        <f>Sheet1!S205</f>
        <v>0</v>
      </c>
      <c r="T9" s="54">
        <f>Sheet1!T205</f>
        <v>0</v>
      </c>
      <c r="U9" s="54" t="str">
        <f>Sheet1!U205</f>
        <v>Work to be started soon.</v>
      </c>
      <c r="V9" s="54">
        <f>Sheet1!V205</f>
        <v>0</v>
      </c>
      <c r="W9" s="54">
        <f>Sheet1!W205</f>
        <v>0</v>
      </c>
      <c r="X9" s="54">
        <f>Sheet1!X205</f>
        <v>30</v>
      </c>
      <c r="Y9" s="54">
        <f>Sheet1!Y205</f>
        <v>0</v>
      </c>
      <c r="Z9" s="54">
        <f>Sheet1!Z205</f>
        <v>0</v>
      </c>
      <c r="AA9" s="54">
        <f>Sheet1!AA205</f>
        <v>0</v>
      </c>
      <c r="AB9" s="54">
        <f>Sheet1!AB205</f>
        <v>0</v>
      </c>
      <c r="AC9" s="54">
        <f>Sheet1!AC205</f>
        <v>0</v>
      </c>
      <c r="AD9" s="54">
        <f>Sheet1!AD205</f>
        <v>0</v>
      </c>
    </row>
    <row r="10" spans="1:30" ht="32.25" customHeight="1">
      <c r="A10" s="54">
        <f>Sheet1!A219</f>
        <v>217</v>
      </c>
      <c r="B10" s="54" t="str">
        <f>Sheet1!B219</f>
        <v>Uniform grant to state government aided school</v>
      </c>
      <c r="C10" s="54" t="str">
        <f>Sheet1!C219</f>
        <v>DSE</v>
      </c>
      <c r="D10" s="54" t="str">
        <f>Sheet1!D219</f>
        <v>NA</v>
      </c>
      <c r="E10" s="54" t="str">
        <f>Sheet1!E219</f>
        <v>NA</v>
      </c>
      <c r="F10" s="54" t="str">
        <f>Sheet1!F219</f>
        <v>NA</v>
      </c>
      <c r="G10" s="54" t="str">
        <f>Sheet1!G219</f>
        <v>NA</v>
      </c>
      <c r="H10" s="54">
        <f>Sheet1!H219</f>
        <v>55.22</v>
      </c>
      <c r="I10" s="54">
        <f>Sheet1!I219</f>
        <v>55.22</v>
      </c>
      <c r="J10" s="54">
        <f>Sheet1!J219</f>
        <v>55.22</v>
      </c>
      <c r="K10" s="54" t="str">
        <f>Sheet1!K219</f>
        <v>NA</v>
      </c>
      <c r="L10" s="54">
        <f>Sheet1!L219</f>
        <v>55.22</v>
      </c>
      <c r="M10" s="54" t="str">
        <f>Sheet1!M219</f>
        <v>SCA</v>
      </c>
      <c r="N10" s="54" t="str">
        <f>Sheet1!N219</f>
        <v>2013-14</v>
      </c>
      <c r="O10" s="54">
        <f>Sheet1!O219</f>
        <v>55.22</v>
      </c>
      <c r="P10" s="54">
        <f>Sheet1!P219</f>
        <v>21.25</v>
      </c>
      <c r="Q10" s="54">
        <f>Sheet1!Q219</f>
        <v>33.97</v>
      </c>
      <c r="R10" s="54" t="str">
        <f>Sheet1!R219</f>
        <v>NA</v>
      </c>
      <c r="S10" s="54">
        <f>Sheet1!S219</f>
        <v>21.4</v>
      </c>
      <c r="T10" s="54">
        <f>Sheet1!T219</f>
        <v>33.97</v>
      </c>
      <c r="U10" s="54" t="str">
        <f>Sheet1!U219</f>
        <v>Partially completed</v>
      </c>
      <c r="V10" s="54">
        <f>Sheet1!V219</f>
        <v>0</v>
      </c>
      <c r="W10" s="54">
        <f>Sheet1!W219</f>
        <v>0</v>
      </c>
      <c r="X10" s="54">
        <f>Sheet1!X219</f>
        <v>0</v>
      </c>
      <c r="Y10" s="54">
        <f>Sheet1!Y219</f>
        <v>0</v>
      </c>
      <c r="Z10" s="54">
        <f>Sheet1!Z219</f>
        <v>0</v>
      </c>
      <c r="AA10" s="54">
        <f>Sheet1!AA219</f>
        <v>21.25</v>
      </c>
      <c r="AB10" s="54">
        <f>Sheet1!AB219</f>
        <v>0</v>
      </c>
      <c r="AC10" s="54">
        <f>Sheet1!AC219</f>
        <v>0</v>
      </c>
      <c r="AD10" s="54">
        <f>Sheet1!AD219</f>
        <v>0</v>
      </c>
    </row>
    <row r="11" spans="1:30">
      <c r="A11" s="8"/>
      <c r="B11" s="8"/>
      <c r="C11" s="8"/>
      <c r="D11" s="8"/>
      <c r="E11" s="8"/>
      <c r="F11" s="8"/>
      <c r="G11" s="8"/>
      <c r="H11" s="8">
        <f>SUM(H3:H10)</f>
        <v>847.12</v>
      </c>
      <c r="I11" s="8">
        <f t="shared" ref="I11:AC11" si="0">SUM(I3:I10)</f>
        <v>653.33000000000004</v>
      </c>
      <c r="J11" s="8">
        <f t="shared" si="0"/>
        <v>653.33000000000004</v>
      </c>
      <c r="K11" s="8"/>
      <c r="L11" s="8">
        <f t="shared" si="0"/>
        <v>836.52</v>
      </c>
      <c r="M11" s="8"/>
      <c r="N11" s="8"/>
      <c r="O11" s="8">
        <f t="shared" si="0"/>
        <v>642.73</v>
      </c>
      <c r="P11" s="8">
        <f t="shared" si="0"/>
        <v>21.25</v>
      </c>
      <c r="Q11" s="8">
        <f t="shared" si="0"/>
        <v>621.48</v>
      </c>
      <c r="R11" s="8">
        <f t="shared" si="0"/>
        <v>0</v>
      </c>
      <c r="S11" s="8">
        <f t="shared" si="0"/>
        <v>485.28499999999997</v>
      </c>
      <c r="T11" s="8">
        <f t="shared" si="0"/>
        <v>497.85500000000002</v>
      </c>
      <c r="U11" s="8"/>
      <c r="V11" s="8">
        <f t="shared" si="0"/>
        <v>0</v>
      </c>
      <c r="W11" s="8">
        <f t="shared" si="0"/>
        <v>0</v>
      </c>
      <c r="X11" s="8">
        <f t="shared" si="0"/>
        <v>123.625</v>
      </c>
      <c r="Y11" s="8">
        <f t="shared" si="0"/>
        <v>0</v>
      </c>
      <c r="Z11" s="8">
        <f t="shared" si="0"/>
        <v>0</v>
      </c>
      <c r="AA11" s="8">
        <f t="shared" si="0"/>
        <v>21.25</v>
      </c>
      <c r="AB11" s="8">
        <f t="shared" si="0"/>
        <v>0</v>
      </c>
      <c r="AC11" s="8">
        <f t="shared" si="0"/>
        <v>0</v>
      </c>
      <c r="AD11" s="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U35"/>
  <sheetViews>
    <sheetView tabSelected="1" workbookViewId="0">
      <selection activeCell="Q1" sqref="Q1:Q1048576"/>
    </sheetView>
  </sheetViews>
  <sheetFormatPr defaultRowHeight="15"/>
  <sheetData>
    <row r="1" spans="1:21" ht="120">
      <c r="A1" s="1"/>
      <c r="B1" s="2" t="s">
        <v>0</v>
      </c>
      <c r="C1" s="2" t="s">
        <v>1</v>
      </c>
      <c r="D1" s="2" t="s">
        <v>2</v>
      </c>
      <c r="E1" s="2" t="s">
        <v>3</v>
      </c>
      <c r="F1" s="2" t="s">
        <v>4</v>
      </c>
      <c r="G1" s="2" t="s">
        <v>5</v>
      </c>
      <c r="H1" s="2" t="s">
        <v>6</v>
      </c>
      <c r="I1" s="2" t="s">
        <v>7</v>
      </c>
      <c r="J1" s="2" t="s">
        <v>8</v>
      </c>
      <c r="K1" s="2" t="s">
        <v>9</v>
      </c>
      <c r="L1" s="2" t="s">
        <v>10</v>
      </c>
      <c r="M1" s="2" t="s">
        <v>11</v>
      </c>
      <c r="N1" s="2" t="s">
        <v>12</v>
      </c>
      <c r="O1" s="2" t="s">
        <v>13</v>
      </c>
      <c r="P1" s="2" t="s">
        <v>14</v>
      </c>
      <c r="Q1" s="2" t="s">
        <v>15</v>
      </c>
      <c r="R1" s="2" t="s">
        <v>16</v>
      </c>
      <c r="S1" s="2" t="s">
        <v>17</v>
      </c>
      <c r="T1" s="2" t="s">
        <v>18</v>
      </c>
      <c r="U1" s="2" t="s">
        <v>19</v>
      </c>
    </row>
    <row r="2" spans="1:21">
      <c r="A2" s="3">
        <v>209</v>
      </c>
      <c r="B2" s="3">
        <v>36</v>
      </c>
      <c r="C2" s="5" t="s">
        <v>292</v>
      </c>
      <c r="D2" s="3" t="s">
        <v>241</v>
      </c>
      <c r="E2" s="5"/>
      <c r="F2" s="8" t="s">
        <v>293</v>
      </c>
      <c r="G2" s="8" t="s">
        <v>293</v>
      </c>
      <c r="H2" s="8" t="s">
        <v>293</v>
      </c>
      <c r="I2" s="6">
        <v>18.739999999999998</v>
      </c>
      <c r="J2" s="6">
        <f t="shared" ref="J2:J35" si="0">I2</f>
        <v>18.739999999999998</v>
      </c>
      <c r="K2" s="6">
        <f t="shared" ref="K2:K35" si="1">I2</f>
        <v>18.739999999999998</v>
      </c>
      <c r="L2" s="3" t="s">
        <v>39</v>
      </c>
      <c r="M2" s="6">
        <f t="shared" ref="M2:M35" si="2">I2</f>
        <v>18.739999999999998</v>
      </c>
      <c r="N2" s="3" t="s">
        <v>230</v>
      </c>
      <c r="O2" s="3" t="s">
        <v>147</v>
      </c>
      <c r="P2" s="6">
        <v>18.739999999999998</v>
      </c>
      <c r="Q2" s="6">
        <v>18.739999999999998</v>
      </c>
      <c r="R2" s="7" t="s">
        <v>293</v>
      </c>
      <c r="S2" s="6">
        <f t="shared" ref="S2:S13" si="3">P2</f>
        <v>18.739999999999998</v>
      </c>
      <c r="T2" s="6">
        <f t="shared" ref="T2:T35" si="4">S2</f>
        <v>18.739999999999998</v>
      </c>
      <c r="U2" s="5" t="s">
        <v>90</v>
      </c>
    </row>
    <row r="3" spans="1:21">
      <c r="A3" s="3">
        <v>210</v>
      </c>
      <c r="B3" s="3">
        <v>37</v>
      </c>
      <c r="C3" s="5" t="s">
        <v>294</v>
      </c>
      <c r="D3" s="3" t="s">
        <v>241</v>
      </c>
      <c r="E3" s="5"/>
      <c r="F3" s="8" t="s">
        <v>293</v>
      </c>
      <c r="G3" s="8" t="s">
        <v>293</v>
      </c>
      <c r="H3" s="8" t="s">
        <v>293</v>
      </c>
      <c r="I3" s="6">
        <v>18.739999999999998</v>
      </c>
      <c r="J3" s="6">
        <f t="shared" si="0"/>
        <v>18.739999999999998</v>
      </c>
      <c r="K3" s="6">
        <f t="shared" si="1"/>
        <v>18.739999999999998</v>
      </c>
      <c r="L3" s="3" t="s">
        <v>39</v>
      </c>
      <c r="M3" s="6">
        <f t="shared" si="2"/>
        <v>18.739999999999998</v>
      </c>
      <c r="N3" s="3" t="s">
        <v>230</v>
      </c>
      <c r="O3" s="3" t="s">
        <v>147</v>
      </c>
      <c r="P3" s="6">
        <v>18.739999999999998</v>
      </c>
      <c r="Q3" s="6">
        <f t="shared" ref="Q3:Q27" si="5">P3</f>
        <v>18.739999999999998</v>
      </c>
      <c r="R3" s="7" t="s">
        <v>293</v>
      </c>
      <c r="S3" s="6">
        <f t="shared" si="3"/>
        <v>18.739999999999998</v>
      </c>
      <c r="T3" s="6">
        <f t="shared" si="4"/>
        <v>18.739999999999998</v>
      </c>
      <c r="U3" s="5" t="s">
        <v>90</v>
      </c>
    </row>
    <row r="4" spans="1:21">
      <c r="A4" s="3">
        <v>211</v>
      </c>
      <c r="B4" s="3">
        <v>38</v>
      </c>
      <c r="C4" s="5" t="s">
        <v>295</v>
      </c>
      <c r="D4" s="3" t="s">
        <v>241</v>
      </c>
      <c r="E4" s="5"/>
      <c r="F4" s="8" t="s">
        <v>293</v>
      </c>
      <c r="G4" s="8" t="s">
        <v>293</v>
      </c>
      <c r="H4" s="8" t="s">
        <v>293</v>
      </c>
      <c r="I4" s="6">
        <v>18.739999999999998</v>
      </c>
      <c r="J4" s="6">
        <f t="shared" si="0"/>
        <v>18.739999999999998</v>
      </c>
      <c r="K4" s="6">
        <f t="shared" si="1"/>
        <v>18.739999999999998</v>
      </c>
      <c r="L4" s="3" t="s">
        <v>39</v>
      </c>
      <c r="M4" s="6">
        <f t="shared" si="2"/>
        <v>18.739999999999998</v>
      </c>
      <c r="N4" s="3" t="s">
        <v>230</v>
      </c>
      <c r="O4" s="3" t="s">
        <v>147</v>
      </c>
      <c r="P4" s="6">
        <v>18.739999999999998</v>
      </c>
      <c r="Q4" s="6">
        <f t="shared" si="5"/>
        <v>18.739999999999998</v>
      </c>
      <c r="R4" s="7" t="s">
        <v>293</v>
      </c>
      <c r="S4" s="6">
        <f t="shared" si="3"/>
        <v>18.739999999999998</v>
      </c>
      <c r="T4" s="6">
        <f t="shared" si="4"/>
        <v>18.739999999999998</v>
      </c>
      <c r="U4" s="5" t="s">
        <v>90</v>
      </c>
    </row>
    <row r="5" spans="1:21">
      <c r="A5" s="3">
        <v>212</v>
      </c>
      <c r="B5" s="3">
        <v>39</v>
      </c>
      <c r="C5" s="5" t="s">
        <v>296</v>
      </c>
      <c r="D5" s="3" t="s">
        <v>241</v>
      </c>
      <c r="E5" s="5"/>
      <c r="F5" s="8" t="s">
        <v>293</v>
      </c>
      <c r="G5" s="8" t="s">
        <v>293</v>
      </c>
      <c r="H5" s="8" t="s">
        <v>293</v>
      </c>
      <c r="I5" s="6">
        <v>18.739999999999998</v>
      </c>
      <c r="J5" s="6">
        <f t="shared" si="0"/>
        <v>18.739999999999998</v>
      </c>
      <c r="K5" s="6">
        <f t="shared" si="1"/>
        <v>18.739999999999998</v>
      </c>
      <c r="L5" s="3" t="s">
        <v>39</v>
      </c>
      <c r="M5" s="6">
        <f t="shared" si="2"/>
        <v>18.739999999999998</v>
      </c>
      <c r="N5" s="3" t="s">
        <v>230</v>
      </c>
      <c r="O5" s="3" t="s">
        <v>147</v>
      </c>
      <c r="P5" s="6">
        <v>18.739999999999998</v>
      </c>
      <c r="Q5" s="6">
        <f t="shared" si="5"/>
        <v>18.739999999999998</v>
      </c>
      <c r="R5" s="7" t="s">
        <v>293</v>
      </c>
      <c r="S5" s="6">
        <f t="shared" si="3"/>
        <v>18.739999999999998</v>
      </c>
      <c r="T5" s="6">
        <f t="shared" si="4"/>
        <v>18.739999999999998</v>
      </c>
      <c r="U5" s="5" t="s">
        <v>90</v>
      </c>
    </row>
    <row r="6" spans="1:21">
      <c r="A6" s="3">
        <v>213</v>
      </c>
      <c r="B6" s="3">
        <v>40</v>
      </c>
      <c r="C6" s="5" t="s">
        <v>297</v>
      </c>
      <c r="D6" s="3" t="s">
        <v>241</v>
      </c>
      <c r="E6" s="5"/>
      <c r="F6" s="8" t="s">
        <v>293</v>
      </c>
      <c r="G6" s="8" t="s">
        <v>293</v>
      </c>
      <c r="H6" s="8" t="s">
        <v>293</v>
      </c>
      <c r="I6" s="6">
        <v>18.739999999999998</v>
      </c>
      <c r="J6" s="6">
        <f t="shared" si="0"/>
        <v>18.739999999999998</v>
      </c>
      <c r="K6" s="6">
        <f t="shared" si="1"/>
        <v>18.739999999999998</v>
      </c>
      <c r="L6" s="3" t="s">
        <v>39</v>
      </c>
      <c r="M6" s="6">
        <f t="shared" si="2"/>
        <v>18.739999999999998</v>
      </c>
      <c r="N6" s="3" t="s">
        <v>230</v>
      </c>
      <c r="O6" s="3" t="s">
        <v>147</v>
      </c>
      <c r="P6" s="6">
        <v>18.739999999999998</v>
      </c>
      <c r="Q6" s="6">
        <f t="shared" si="5"/>
        <v>18.739999999999998</v>
      </c>
      <c r="R6" s="7" t="s">
        <v>293</v>
      </c>
      <c r="S6" s="6">
        <f t="shared" si="3"/>
        <v>18.739999999999998</v>
      </c>
      <c r="T6" s="6">
        <f t="shared" si="4"/>
        <v>18.739999999999998</v>
      </c>
      <c r="U6" s="5" t="s">
        <v>90</v>
      </c>
    </row>
    <row r="7" spans="1:21">
      <c r="A7" s="3">
        <v>214</v>
      </c>
      <c r="B7" s="3">
        <v>41</v>
      </c>
      <c r="C7" s="5" t="s">
        <v>298</v>
      </c>
      <c r="D7" s="3" t="s">
        <v>241</v>
      </c>
      <c r="E7" s="5"/>
      <c r="F7" s="8" t="s">
        <v>293</v>
      </c>
      <c r="G7" s="8" t="s">
        <v>293</v>
      </c>
      <c r="H7" s="8" t="s">
        <v>293</v>
      </c>
      <c r="I7" s="6">
        <v>18.739999999999998</v>
      </c>
      <c r="J7" s="6">
        <f t="shared" si="0"/>
        <v>18.739999999999998</v>
      </c>
      <c r="K7" s="6">
        <f t="shared" si="1"/>
        <v>18.739999999999998</v>
      </c>
      <c r="L7" s="3" t="s">
        <v>39</v>
      </c>
      <c r="M7" s="6">
        <f t="shared" si="2"/>
        <v>18.739999999999998</v>
      </c>
      <c r="N7" s="3" t="s">
        <v>230</v>
      </c>
      <c r="O7" s="3" t="s">
        <v>147</v>
      </c>
      <c r="P7" s="6">
        <v>18.739999999999998</v>
      </c>
      <c r="Q7" s="6">
        <f t="shared" si="5"/>
        <v>18.739999999999998</v>
      </c>
      <c r="R7" s="7" t="s">
        <v>293</v>
      </c>
      <c r="S7" s="6">
        <f t="shared" si="3"/>
        <v>18.739999999999998</v>
      </c>
      <c r="T7" s="6">
        <f t="shared" si="4"/>
        <v>18.739999999999998</v>
      </c>
      <c r="U7" s="5" t="s">
        <v>90</v>
      </c>
    </row>
    <row r="8" spans="1:21">
      <c r="A8" s="3">
        <v>215</v>
      </c>
      <c r="B8" s="3">
        <v>42</v>
      </c>
      <c r="C8" s="5" t="s">
        <v>299</v>
      </c>
      <c r="D8" s="3" t="s">
        <v>241</v>
      </c>
      <c r="E8" s="5"/>
      <c r="F8" s="8" t="s">
        <v>293</v>
      </c>
      <c r="G8" s="8" t="s">
        <v>293</v>
      </c>
      <c r="H8" s="8" t="s">
        <v>293</v>
      </c>
      <c r="I8" s="6">
        <v>18.739999999999998</v>
      </c>
      <c r="J8" s="6">
        <f t="shared" si="0"/>
        <v>18.739999999999998</v>
      </c>
      <c r="K8" s="6">
        <f t="shared" si="1"/>
        <v>18.739999999999998</v>
      </c>
      <c r="L8" s="3" t="s">
        <v>39</v>
      </c>
      <c r="M8" s="6">
        <f t="shared" si="2"/>
        <v>18.739999999999998</v>
      </c>
      <c r="N8" s="3" t="s">
        <v>230</v>
      </c>
      <c r="O8" s="3" t="s">
        <v>147</v>
      </c>
      <c r="P8" s="6">
        <v>18.739999999999998</v>
      </c>
      <c r="Q8" s="6">
        <f t="shared" si="5"/>
        <v>18.739999999999998</v>
      </c>
      <c r="R8" s="7" t="s">
        <v>293</v>
      </c>
      <c r="S8" s="6">
        <f t="shared" si="3"/>
        <v>18.739999999999998</v>
      </c>
      <c r="T8" s="6">
        <f t="shared" si="4"/>
        <v>18.739999999999998</v>
      </c>
      <c r="U8" s="5" t="s">
        <v>90</v>
      </c>
    </row>
    <row r="9" spans="1:21">
      <c r="A9" s="3">
        <v>216</v>
      </c>
      <c r="B9" s="3">
        <v>43</v>
      </c>
      <c r="C9" s="5" t="s">
        <v>300</v>
      </c>
      <c r="D9" s="3" t="s">
        <v>241</v>
      </c>
      <c r="E9" s="5"/>
      <c r="F9" s="8" t="s">
        <v>293</v>
      </c>
      <c r="G9" s="8" t="s">
        <v>293</v>
      </c>
      <c r="H9" s="8" t="s">
        <v>293</v>
      </c>
      <c r="I9" s="6">
        <v>18.739999999999998</v>
      </c>
      <c r="J9" s="6">
        <f t="shared" si="0"/>
        <v>18.739999999999998</v>
      </c>
      <c r="K9" s="6">
        <f t="shared" si="1"/>
        <v>18.739999999999998</v>
      </c>
      <c r="L9" s="3" t="s">
        <v>39</v>
      </c>
      <c r="M9" s="6">
        <f t="shared" si="2"/>
        <v>18.739999999999998</v>
      </c>
      <c r="N9" s="3" t="s">
        <v>230</v>
      </c>
      <c r="O9" s="3" t="s">
        <v>147</v>
      </c>
      <c r="P9" s="6">
        <v>18.739999999999998</v>
      </c>
      <c r="Q9" s="6">
        <f t="shared" si="5"/>
        <v>18.739999999999998</v>
      </c>
      <c r="R9" s="7" t="s">
        <v>293</v>
      </c>
      <c r="S9" s="6">
        <f t="shared" si="3"/>
        <v>18.739999999999998</v>
      </c>
      <c r="T9" s="6">
        <f t="shared" si="4"/>
        <v>18.739999999999998</v>
      </c>
      <c r="U9" s="5" t="s">
        <v>90</v>
      </c>
    </row>
    <row r="10" spans="1:21">
      <c r="A10" s="3">
        <v>217</v>
      </c>
      <c r="B10" s="3">
        <v>44</v>
      </c>
      <c r="C10" s="5" t="s">
        <v>301</v>
      </c>
      <c r="D10" s="3" t="s">
        <v>241</v>
      </c>
      <c r="E10" s="5"/>
      <c r="F10" s="8" t="s">
        <v>293</v>
      </c>
      <c r="G10" s="8" t="s">
        <v>293</v>
      </c>
      <c r="H10" s="8" t="s">
        <v>293</v>
      </c>
      <c r="I10" s="6">
        <v>18.739999999999998</v>
      </c>
      <c r="J10" s="6">
        <f t="shared" si="0"/>
        <v>18.739999999999998</v>
      </c>
      <c r="K10" s="6">
        <f t="shared" si="1"/>
        <v>18.739999999999998</v>
      </c>
      <c r="L10" s="3" t="s">
        <v>39</v>
      </c>
      <c r="M10" s="6">
        <f t="shared" si="2"/>
        <v>18.739999999999998</v>
      </c>
      <c r="N10" s="3" t="s">
        <v>230</v>
      </c>
      <c r="O10" s="3" t="s">
        <v>147</v>
      </c>
      <c r="P10" s="6">
        <v>18.739999999999998</v>
      </c>
      <c r="Q10" s="6">
        <f t="shared" si="5"/>
        <v>18.739999999999998</v>
      </c>
      <c r="R10" s="7" t="s">
        <v>293</v>
      </c>
      <c r="S10" s="6">
        <f t="shared" si="3"/>
        <v>18.739999999999998</v>
      </c>
      <c r="T10" s="6">
        <f t="shared" si="4"/>
        <v>18.739999999999998</v>
      </c>
      <c r="U10" s="5" t="s">
        <v>90</v>
      </c>
    </row>
    <row r="11" spans="1:21">
      <c r="A11" s="3">
        <v>218</v>
      </c>
      <c r="B11" s="3">
        <v>45</v>
      </c>
      <c r="C11" s="5" t="s">
        <v>302</v>
      </c>
      <c r="D11" s="3" t="s">
        <v>241</v>
      </c>
      <c r="E11" s="5"/>
      <c r="F11" s="8" t="s">
        <v>293</v>
      </c>
      <c r="G11" s="8" t="s">
        <v>293</v>
      </c>
      <c r="H11" s="8" t="s">
        <v>293</v>
      </c>
      <c r="I11" s="6">
        <v>18.739999999999998</v>
      </c>
      <c r="J11" s="6">
        <f t="shared" si="0"/>
        <v>18.739999999999998</v>
      </c>
      <c r="K11" s="6">
        <f t="shared" si="1"/>
        <v>18.739999999999998</v>
      </c>
      <c r="L11" s="3" t="s">
        <v>39</v>
      </c>
      <c r="M11" s="6">
        <f t="shared" si="2"/>
        <v>18.739999999999998</v>
      </c>
      <c r="N11" s="3" t="s">
        <v>230</v>
      </c>
      <c r="O11" s="3" t="s">
        <v>147</v>
      </c>
      <c r="P11" s="6">
        <v>18.739999999999998</v>
      </c>
      <c r="Q11" s="6">
        <f t="shared" si="5"/>
        <v>18.739999999999998</v>
      </c>
      <c r="R11" s="7" t="s">
        <v>293</v>
      </c>
      <c r="S11" s="6">
        <f t="shared" si="3"/>
        <v>18.739999999999998</v>
      </c>
      <c r="T11" s="6">
        <f t="shared" si="4"/>
        <v>18.739999999999998</v>
      </c>
      <c r="U11" s="5" t="s">
        <v>90</v>
      </c>
    </row>
    <row r="12" spans="1:21">
      <c r="A12" s="3">
        <v>219</v>
      </c>
      <c r="B12" s="3">
        <v>46</v>
      </c>
      <c r="C12" s="5" t="s">
        <v>303</v>
      </c>
      <c r="D12" s="3" t="s">
        <v>241</v>
      </c>
      <c r="E12" s="5"/>
      <c r="F12" s="8" t="s">
        <v>293</v>
      </c>
      <c r="G12" s="8" t="s">
        <v>293</v>
      </c>
      <c r="H12" s="8" t="s">
        <v>293</v>
      </c>
      <c r="I12" s="6">
        <v>18.739999999999998</v>
      </c>
      <c r="J12" s="6">
        <f t="shared" si="0"/>
        <v>18.739999999999998</v>
      </c>
      <c r="K12" s="6">
        <f t="shared" si="1"/>
        <v>18.739999999999998</v>
      </c>
      <c r="L12" s="3" t="s">
        <v>39</v>
      </c>
      <c r="M12" s="6">
        <f t="shared" si="2"/>
        <v>18.739999999999998</v>
      </c>
      <c r="N12" s="3" t="s">
        <v>230</v>
      </c>
      <c r="O12" s="3" t="s">
        <v>147</v>
      </c>
      <c r="P12" s="6">
        <v>18.739999999999998</v>
      </c>
      <c r="Q12" s="6">
        <f t="shared" si="5"/>
        <v>18.739999999999998</v>
      </c>
      <c r="R12" s="7" t="s">
        <v>293</v>
      </c>
      <c r="S12" s="6">
        <f t="shared" si="3"/>
        <v>18.739999999999998</v>
      </c>
      <c r="T12" s="6">
        <f t="shared" si="4"/>
        <v>18.739999999999998</v>
      </c>
      <c r="U12" s="5" t="s">
        <v>90</v>
      </c>
    </row>
    <row r="13" spans="1:21">
      <c r="A13" s="3">
        <v>220</v>
      </c>
      <c r="B13" s="3">
        <v>47</v>
      </c>
      <c r="C13" s="5" t="s">
        <v>304</v>
      </c>
      <c r="D13" s="3" t="s">
        <v>241</v>
      </c>
      <c r="E13" s="5"/>
      <c r="F13" s="8" t="s">
        <v>293</v>
      </c>
      <c r="G13" s="8" t="s">
        <v>293</v>
      </c>
      <c r="H13" s="8" t="s">
        <v>293</v>
      </c>
      <c r="I13" s="6">
        <v>18.739999999999998</v>
      </c>
      <c r="J13" s="6">
        <f t="shared" si="0"/>
        <v>18.739999999999998</v>
      </c>
      <c r="K13" s="6">
        <f t="shared" si="1"/>
        <v>18.739999999999998</v>
      </c>
      <c r="L13" s="3" t="s">
        <v>39</v>
      </c>
      <c r="M13" s="6">
        <f t="shared" si="2"/>
        <v>18.739999999999998</v>
      </c>
      <c r="N13" s="3" t="s">
        <v>230</v>
      </c>
      <c r="O13" s="3" t="s">
        <v>147</v>
      </c>
      <c r="P13" s="6">
        <v>18.739999999999998</v>
      </c>
      <c r="Q13" s="6">
        <f t="shared" si="5"/>
        <v>18.739999999999998</v>
      </c>
      <c r="R13" s="7" t="s">
        <v>293</v>
      </c>
      <c r="S13" s="6">
        <f t="shared" si="3"/>
        <v>18.739999999999998</v>
      </c>
      <c r="T13" s="6">
        <f t="shared" si="4"/>
        <v>18.739999999999998</v>
      </c>
      <c r="U13" s="5" t="s">
        <v>90</v>
      </c>
    </row>
    <row r="14" spans="1:21">
      <c r="A14" s="3">
        <v>221</v>
      </c>
      <c r="B14" s="3">
        <v>48</v>
      </c>
      <c r="C14" s="5" t="s">
        <v>305</v>
      </c>
      <c r="D14" s="3" t="s">
        <v>241</v>
      </c>
      <c r="E14" s="5"/>
      <c r="F14" s="8" t="s">
        <v>293</v>
      </c>
      <c r="G14" s="8" t="s">
        <v>293</v>
      </c>
      <c r="H14" s="8" t="s">
        <v>293</v>
      </c>
      <c r="I14" s="6">
        <v>45.41</v>
      </c>
      <c r="J14" s="6">
        <f t="shared" si="0"/>
        <v>45.41</v>
      </c>
      <c r="K14" s="6">
        <f t="shared" si="1"/>
        <v>45.41</v>
      </c>
      <c r="L14" s="3" t="s">
        <v>39</v>
      </c>
      <c r="M14" s="6">
        <f t="shared" si="2"/>
        <v>45.41</v>
      </c>
      <c r="N14" s="3" t="s">
        <v>230</v>
      </c>
      <c r="O14" s="3" t="s">
        <v>147</v>
      </c>
      <c r="P14" s="6">
        <v>45.41</v>
      </c>
      <c r="Q14" s="6">
        <f t="shared" si="5"/>
        <v>45.41</v>
      </c>
      <c r="R14" s="7" t="s">
        <v>293</v>
      </c>
      <c r="S14" s="6">
        <v>45.41</v>
      </c>
      <c r="T14" s="6">
        <f t="shared" si="4"/>
        <v>45.41</v>
      </c>
      <c r="U14" s="5" t="s">
        <v>90</v>
      </c>
    </row>
    <row r="15" spans="1:21">
      <c r="A15" s="3">
        <v>222</v>
      </c>
      <c r="B15" s="3">
        <v>49</v>
      </c>
      <c r="C15" s="5" t="s">
        <v>306</v>
      </c>
      <c r="D15" s="3" t="s">
        <v>241</v>
      </c>
      <c r="E15" s="5"/>
      <c r="F15" s="8" t="s">
        <v>293</v>
      </c>
      <c r="G15" s="8" t="s">
        <v>293</v>
      </c>
      <c r="H15" s="8" t="s">
        <v>293</v>
      </c>
      <c r="I15" s="6">
        <v>45.41</v>
      </c>
      <c r="J15" s="6">
        <f t="shared" si="0"/>
        <v>45.41</v>
      </c>
      <c r="K15" s="6">
        <f t="shared" si="1"/>
        <v>45.41</v>
      </c>
      <c r="L15" s="3" t="s">
        <v>39</v>
      </c>
      <c r="M15" s="6">
        <f t="shared" si="2"/>
        <v>45.41</v>
      </c>
      <c r="N15" s="3" t="s">
        <v>230</v>
      </c>
      <c r="O15" s="3" t="s">
        <v>147</v>
      </c>
      <c r="P15" s="6">
        <v>45.41</v>
      </c>
      <c r="Q15" s="6">
        <f t="shared" si="5"/>
        <v>45.41</v>
      </c>
      <c r="R15" s="7" t="s">
        <v>293</v>
      </c>
      <c r="S15" s="6">
        <v>45.41</v>
      </c>
      <c r="T15" s="6">
        <f t="shared" si="4"/>
        <v>45.41</v>
      </c>
      <c r="U15" s="5" t="s">
        <v>90</v>
      </c>
    </row>
    <row r="16" spans="1:21">
      <c r="A16" s="3">
        <v>223</v>
      </c>
      <c r="B16" s="3">
        <v>50</v>
      </c>
      <c r="C16" s="5" t="s">
        <v>307</v>
      </c>
      <c r="D16" s="3" t="s">
        <v>241</v>
      </c>
      <c r="E16" s="5"/>
      <c r="F16" s="8" t="s">
        <v>293</v>
      </c>
      <c r="G16" s="8" t="s">
        <v>293</v>
      </c>
      <c r="H16" s="8" t="s">
        <v>293</v>
      </c>
      <c r="I16" s="6">
        <v>45.41</v>
      </c>
      <c r="J16" s="6">
        <f t="shared" si="0"/>
        <v>45.41</v>
      </c>
      <c r="K16" s="6">
        <f t="shared" si="1"/>
        <v>45.41</v>
      </c>
      <c r="L16" s="3" t="s">
        <v>39</v>
      </c>
      <c r="M16" s="6">
        <f t="shared" si="2"/>
        <v>45.41</v>
      </c>
      <c r="N16" s="3" t="s">
        <v>230</v>
      </c>
      <c r="O16" s="3" t="s">
        <v>147</v>
      </c>
      <c r="P16" s="6">
        <v>45.41</v>
      </c>
      <c r="Q16" s="6">
        <f t="shared" si="5"/>
        <v>45.41</v>
      </c>
      <c r="R16" s="7" t="s">
        <v>293</v>
      </c>
      <c r="S16" s="6">
        <v>45.41</v>
      </c>
      <c r="T16" s="6">
        <f t="shared" si="4"/>
        <v>45.41</v>
      </c>
      <c r="U16" s="5" t="s">
        <v>90</v>
      </c>
    </row>
    <row r="17" spans="1:21">
      <c r="A17" s="3">
        <v>224</v>
      </c>
      <c r="B17" s="3">
        <v>51</v>
      </c>
      <c r="C17" s="5" t="s">
        <v>308</v>
      </c>
      <c r="D17" s="3" t="s">
        <v>241</v>
      </c>
      <c r="E17" s="5"/>
      <c r="F17" s="8" t="s">
        <v>293</v>
      </c>
      <c r="G17" s="8" t="s">
        <v>293</v>
      </c>
      <c r="H17" s="8" t="s">
        <v>293</v>
      </c>
      <c r="I17" s="6">
        <v>45.41</v>
      </c>
      <c r="J17" s="6">
        <f t="shared" si="0"/>
        <v>45.41</v>
      </c>
      <c r="K17" s="6">
        <f t="shared" si="1"/>
        <v>45.41</v>
      </c>
      <c r="L17" s="3" t="s">
        <v>39</v>
      </c>
      <c r="M17" s="6">
        <f t="shared" si="2"/>
        <v>45.41</v>
      </c>
      <c r="N17" s="3" t="s">
        <v>230</v>
      </c>
      <c r="O17" s="3" t="s">
        <v>147</v>
      </c>
      <c r="P17" s="6">
        <v>45.41</v>
      </c>
      <c r="Q17" s="6">
        <f t="shared" si="5"/>
        <v>45.41</v>
      </c>
      <c r="R17" s="7" t="s">
        <v>293</v>
      </c>
      <c r="S17" s="6">
        <v>45.41</v>
      </c>
      <c r="T17" s="6">
        <f t="shared" si="4"/>
        <v>45.41</v>
      </c>
      <c r="U17" s="5" t="s">
        <v>90</v>
      </c>
    </row>
    <row r="18" spans="1:21">
      <c r="A18" s="3">
        <v>225</v>
      </c>
      <c r="B18" s="3">
        <v>52</v>
      </c>
      <c r="C18" s="5" t="s">
        <v>309</v>
      </c>
      <c r="D18" s="3" t="s">
        <v>241</v>
      </c>
      <c r="E18" s="5"/>
      <c r="F18" s="8" t="s">
        <v>293</v>
      </c>
      <c r="G18" s="8" t="s">
        <v>293</v>
      </c>
      <c r="H18" s="8" t="s">
        <v>293</v>
      </c>
      <c r="I18" s="6">
        <v>45.41</v>
      </c>
      <c r="J18" s="6">
        <f t="shared" si="0"/>
        <v>45.41</v>
      </c>
      <c r="K18" s="6">
        <f t="shared" si="1"/>
        <v>45.41</v>
      </c>
      <c r="L18" s="3" t="s">
        <v>39</v>
      </c>
      <c r="M18" s="6">
        <f t="shared" si="2"/>
        <v>45.41</v>
      </c>
      <c r="N18" s="3" t="s">
        <v>230</v>
      </c>
      <c r="O18" s="3" t="s">
        <v>147</v>
      </c>
      <c r="P18" s="6">
        <v>45.41</v>
      </c>
      <c r="Q18" s="6">
        <f t="shared" si="5"/>
        <v>45.41</v>
      </c>
      <c r="R18" s="7" t="s">
        <v>293</v>
      </c>
      <c r="S18" s="6">
        <v>45.41</v>
      </c>
      <c r="T18" s="6">
        <f t="shared" si="4"/>
        <v>45.41</v>
      </c>
      <c r="U18" s="5" t="s">
        <v>90</v>
      </c>
    </row>
    <row r="19" spans="1:21" ht="24">
      <c r="A19" s="3">
        <v>226</v>
      </c>
      <c r="B19" s="3">
        <v>53</v>
      </c>
      <c r="C19" s="5" t="s">
        <v>310</v>
      </c>
      <c r="D19" s="3" t="s">
        <v>241</v>
      </c>
      <c r="E19" s="5"/>
      <c r="F19" s="8" t="s">
        <v>293</v>
      </c>
      <c r="G19" s="8" t="s">
        <v>293</v>
      </c>
      <c r="H19" s="8" t="s">
        <v>293</v>
      </c>
      <c r="I19" s="6">
        <v>45.41</v>
      </c>
      <c r="J19" s="6">
        <f t="shared" si="0"/>
        <v>45.41</v>
      </c>
      <c r="K19" s="6">
        <f t="shared" si="1"/>
        <v>45.41</v>
      </c>
      <c r="L19" s="3" t="s">
        <v>39</v>
      </c>
      <c r="M19" s="6">
        <f t="shared" si="2"/>
        <v>45.41</v>
      </c>
      <c r="N19" s="3" t="s">
        <v>230</v>
      </c>
      <c r="O19" s="3" t="s">
        <v>147</v>
      </c>
      <c r="P19" s="6">
        <v>45.41</v>
      </c>
      <c r="Q19" s="6">
        <f t="shared" si="5"/>
        <v>45.41</v>
      </c>
      <c r="R19" s="7" t="s">
        <v>293</v>
      </c>
      <c r="S19" s="6">
        <v>21.5</v>
      </c>
      <c r="T19" s="6">
        <f t="shared" si="4"/>
        <v>21.5</v>
      </c>
      <c r="U19" s="4" t="s">
        <v>311</v>
      </c>
    </row>
    <row r="20" spans="1:21" ht="84">
      <c r="A20" s="3">
        <v>227</v>
      </c>
      <c r="B20" s="3">
        <v>54</v>
      </c>
      <c r="C20" s="5" t="s">
        <v>312</v>
      </c>
      <c r="D20" s="3" t="s">
        <v>241</v>
      </c>
      <c r="E20" s="5"/>
      <c r="F20" s="8" t="s">
        <v>293</v>
      </c>
      <c r="G20" s="8" t="s">
        <v>293</v>
      </c>
      <c r="H20" s="8" t="s">
        <v>293</v>
      </c>
      <c r="I20" s="6">
        <v>45.41</v>
      </c>
      <c r="J20" s="6">
        <f t="shared" si="0"/>
        <v>45.41</v>
      </c>
      <c r="K20" s="6">
        <f t="shared" si="1"/>
        <v>45.41</v>
      </c>
      <c r="L20" s="3" t="s">
        <v>39</v>
      </c>
      <c r="M20" s="6">
        <f t="shared" si="2"/>
        <v>45.41</v>
      </c>
      <c r="N20" s="3" t="s">
        <v>230</v>
      </c>
      <c r="O20" s="3" t="s">
        <v>147</v>
      </c>
      <c r="P20" s="6">
        <v>45.41</v>
      </c>
      <c r="Q20" s="6">
        <f t="shared" si="5"/>
        <v>45.41</v>
      </c>
      <c r="R20" s="7" t="s">
        <v>293</v>
      </c>
      <c r="S20" s="6">
        <v>27.69</v>
      </c>
      <c r="T20" s="6">
        <f t="shared" si="4"/>
        <v>27.69</v>
      </c>
      <c r="U20" s="4" t="s">
        <v>313</v>
      </c>
    </row>
    <row r="21" spans="1:21" ht="36">
      <c r="A21" s="3">
        <v>228</v>
      </c>
      <c r="B21" s="3">
        <v>55</v>
      </c>
      <c r="C21" s="5" t="s">
        <v>314</v>
      </c>
      <c r="D21" s="3" t="s">
        <v>241</v>
      </c>
      <c r="E21" s="5"/>
      <c r="F21" s="8" t="s">
        <v>293</v>
      </c>
      <c r="G21" s="8" t="s">
        <v>293</v>
      </c>
      <c r="H21" s="8" t="s">
        <v>293</v>
      </c>
      <c r="I21" s="6">
        <v>45.41</v>
      </c>
      <c r="J21" s="6">
        <f t="shared" si="0"/>
        <v>45.41</v>
      </c>
      <c r="K21" s="6">
        <f t="shared" si="1"/>
        <v>45.41</v>
      </c>
      <c r="L21" s="3" t="s">
        <v>39</v>
      </c>
      <c r="M21" s="6">
        <f t="shared" si="2"/>
        <v>45.41</v>
      </c>
      <c r="N21" s="3" t="s">
        <v>230</v>
      </c>
      <c r="O21" s="3" t="s">
        <v>147</v>
      </c>
      <c r="P21" s="6">
        <v>45.41</v>
      </c>
      <c r="Q21" s="6">
        <f t="shared" si="5"/>
        <v>45.41</v>
      </c>
      <c r="R21" s="7" t="s">
        <v>293</v>
      </c>
      <c r="S21" s="6">
        <v>28.31</v>
      </c>
      <c r="T21" s="6">
        <f t="shared" si="4"/>
        <v>28.31</v>
      </c>
      <c r="U21" s="4" t="s">
        <v>242</v>
      </c>
    </row>
    <row r="22" spans="1:21" ht="48">
      <c r="A22" s="3">
        <v>229</v>
      </c>
      <c r="B22" s="3">
        <v>56</v>
      </c>
      <c r="C22" s="5" t="s">
        <v>315</v>
      </c>
      <c r="D22" s="3" t="s">
        <v>241</v>
      </c>
      <c r="E22" s="5"/>
      <c r="F22" s="8" t="s">
        <v>293</v>
      </c>
      <c r="G22" s="8" t="s">
        <v>293</v>
      </c>
      <c r="H22" s="8" t="s">
        <v>293</v>
      </c>
      <c r="I22" s="6">
        <v>45.41</v>
      </c>
      <c r="J22" s="6">
        <f t="shared" si="0"/>
        <v>45.41</v>
      </c>
      <c r="K22" s="6">
        <f t="shared" si="1"/>
        <v>45.41</v>
      </c>
      <c r="L22" s="3" t="s">
        <v>39</v>
      </c>
      <c r="M22" s="6">
        <f t="shared" si="2"/>
        <v>45.41</v>
      </c>
      <c r="N22" s="3" t="s">
        <v>230</v>
      </c>
      <c r="O22" s="3" t="s">
        <v>147</v>
      </c>
      <c r="P22" s="6">
        <v>45.41</v>
      </c>
      <c r="Q22" s="6">
        <f t="shared" si="5"/>
        <v>45.41</v>
      </c>
      <c r="R22" s="7" t="s">
        <v>293</v>
      </c>
      <c r="S22" s="6">
        <v>13.5</v>
      </c>
      <c r="T22" s="6">
        <f t="shared" si="4"/>
        <v>13.5</v>
      </c>
      <c r="U22" s="4" t="s">
        <v>316</v>
      </c>
    </row>
    <row r="23" spans="1:21" ht="36">
      <c r="A23" s="3">
        <v>230</v>
      </c>
      <c r="B23" s="3">
        <v>57</v>
      </c>
      <c r="C23" s="5" t="s">
        <v>317</v>
      </c>
      <c r="D23" s="3" t="s">
        <v>241</v>
      </c>
      <c r="E23" s="5"/>
      <c r="F23" s="8" t="s">
        <v>293</v>
      </c>
      <c r="G23" s="8" t="s">
        <v>293</v>
      </c>
      <c r="H23" s="8" t="s">
        <v>293</v>
      </c>
      <c r="I23" s="6">
        <v>45.41</v>
      </c>
      <c r="J23" s="6">
        <f t="shared" si="0"/>
        <v>45.41</v>
      </c>
      <c r="K23" s="6">
        <f t="shared" si="1"/>
        <v>45.41</v>
      </c>
      <c r="L23" s="3" t="s">
        <v>39</v>
      </c>
      <c r="M23" s="6">
        <f t="shared" si="2"/>
        <v>45.41</v>
      </c>
      <c r="N23" s="3" t="s">
        <v>230</v>
      </c>
      <c r="O23" s="3" t="s">
        <v>147</v>
      </c>
      <c r="P23" s="6">
        <v>45.41</v>
      </c>
      <c r="Q23" s="6">
        <f t="shared" si="5"/>
        <v>45.41</v>
      </c>
      <c r="R23" s="7" t="s">
        <v>293</v>
      </c>
      <c r="S23" s="6">
        <v>19.670000000000002</v>
      </c>
      <c r="T23" s="6">
        <f t="shared" si="4"/>
        <v>19.670000000000002</v>
      </c>
      <c r="U23" s="4" t="s">
        <v>318</v>
      </c>
    </row>
    <row r="24" spans="1:21" ht="84">
      <c r="A24" s="3">
        <v>231</v>
      </c>
      <c r="B24" s="3">
        <v>58</v>
      </c>
      <c r="C24" s="5" t="s">
        <v>319</v>
      </c>
      <c r="D24" s="3" t="s">
        <v>241</v>
      </c>
      <c r="E24" s="5"/>
      <c r="F24" s="8" t="s">
        <v>293</v>
      </c>
      <c r="G24" s="8" t="s">
        <v>293</v>
      </c>
      <c r="H24" s="8" t="s">
        <v>293</v>
      </c>
      <c r="I24" s="6">
        <v>45.41</v>
      </c>
      <c r="J24" s="6">
        <f t="shared" si="0"/>
        <v>45.41</v>
      </c>
      <c r="K24" s="6">
        <f t="shared" si="1"/>
        <v>45.41</v>
      </c>
      <c r="L24" s="3" t="s">
        <v>39</v>
      </c>
      <c r="M24" s="6">
        <f t="shared" si="2"/>
        <v>45.41</v>
      </c>
      <c r="N24" s="3" t="s">
        <v>230</v>
      </c>
      <c r="O24" s="3" t="s">
        <v>147</v>
      </c>
      <c r="P24" s="6">
        <v>45.41</v>
      </c>
      <c r="Q24" s="6">
        <f t="shared" si="5"/>
        <v>45.41</v>
      </c>
      <c r="R24" s="7" t="s">
        <v>293</v>
      </c>
      <c r="S24" s="6">
        <v>16.510000000000002</v>
      </c>
      <c r="T24" s="6">
        <f t="shared" si="4"/>
        <v>16.510000000000002</v>
      </c>
      <c r="U24" s="4" t="s">
        <v>320</v>
      </c>
    </row>
    <row r="25" spans="1:21" ht="36">
      <c r="A25" s="3">
        <v>232</v>
      </c>
      <c r="B25" s="3">
        <v>59</v>
      </c>
      <c r="C25" s="5" t="s">
        <v>321</v>
      </c>
      <c r="D25" s="3" t="s">
        <v>241</v>
      </c>
      <c r="E25" s="5"/>
      <c r="F25" s="8" t="s">
        <v>293</v>
      </c>
      <c r="G25" s="8" t="s">
        <v>293</v>
      </c>
      <c r="H25" s="8" t="s">
        <v>293</v>
      </c>
      <c r="I25" s="6">
        <v>45.41</v>
      </c>
      <c r="J25" s="6">
        <f t="shared" si="0"/>
        <v>45.41</v>
      </c>
      <c r="K25" s="6">
        <f t="shared" si="1"/>
        <v>45.41</v>
      </c>
      <c r="L25" s="3" t="s">
        <v>39</v>
      </c>
      <c r="M25" s="6">
        <f t="shared" si="2"/>
        <v>45.41</v>
      </c>
      <c r="N25" s="3" t="s">
        <v>230</v>
      </c>
      <c r="O25" s="3" t="s">
        <v>147</v>
      </c>
      <c r="P25" s="6">
        <v>45.41</v>
      </c>
      <c r="Q25" s="6">
        <f t="shared" si="5"/>
        <v>45.41</v>
      </c>
      <c r="R25" s="7" t="s">
        <v>293</v>
      </c>
      <c r="S25" s="6">
        <v>16.510000000000002</v>
      </c>
      <c r="T25" s="6">
        <f t="shared" si="4"/>
        <v>16.510000000000002</v>
      </c>
      <c r="U25" s="4" t="s">
        <v>322</v>
      </c>
    </row>
    <row r="26" spans="1:21" ht="36">
      <c r="A26" s="3">
        <v>233</v>
      </c>
      <c r="B26" s="3">
        <v>60</v>
      </c>
      <c r="C26" s="5" t="s">
        <v>323</v>
      </c>
      <c r="D26" s="3" t="s">
        <v>241</v>
      </c>
      <c r="E26" s="5"/>
      <c r="F26" s="8" t="s">
        <v>293</v>
      </c>
      <c r="G26" s="8" t="s">
        <v>293</v>
      </c>
      <c r="H26" s="8" t="s">
        <v>293</v>
      </c>
      <c r="I26" s="6">
        <v>45.41</v>
      </c>
      <c r="J26" s="6">
        <f t="shared" si="0"/>
        <v>45.41</v>
      </c>
      <c r="K26" s="6">
        <f t="shared" si="1"/>
        <v>45.41</v>
      </c>
      <c r="L26" s="3" t="s">
        <v>39</v>
      </c>
      <c r="M26" s="6">
        <f t="shared" si="2"/>
        <v>45.41</v>
      </c>
      <c r="N26" s="3" t="s">
        <v>230</v>
      </c>
      <c r="O26" s="3" t="s">
        <v>147</v>
      </c>
      <c r="P26" s="6">
        <v>45.41</v>
      </c>
      <c r="Q26" s="6">
        <f t="shared" si="5"/>
        <v>45.41</v>
      </c>
      <c r="R26" s="7" t="s">
        <v>293</v>
      </c>
      <c r="S26" s="6">
        <v>0</v>
      </c>
      <c r="T26" s="6">
        <f t="shared" si="4"/>
        <v>0</v>
      </c>
      <c r="U26" s="4" t="s">
        <v>324</v>
      </c>
    </row>
    <row r="27" spans="1:21" ht="36">
      <c r="A27" s="3">
        <v>234</v>
      </c>
      <c r="B27" s="3">
        <v>61</v>
      </c>
      <c r="C27" s="5" t="s">
        <v>325</v>
      </c>
      <c r="D27" s="3" t="s">
        <v>241</v>
      </c>
      <c r="E27" s="5"/>
      <c r="F27" s="8" t="s">
        <v>293</v>
      </c>
      <c r="G27" s="8" t="s">
        <v>293</v>
      </c>
      <c r="H27" s="8" t="s">
        <v>293</v>
      </c>
      <c r="I27" s="6">
        <v>45.41</v>
      </c>
      <c r="J27" s="6">
        <f t="shared" si="0"/>
        <v>45.41</v>
      </c>
      <c r="K27" s="6">
        <f t="shared" si="1"/>
        <v>45.41</v>
      </c>
      <c r="L27" s="3" t="s">
        <v>39</v>
      </c>
      <c r="M27" s="6">
        <f t="shared" si="2"/>
        <v>45.41</v>
      </c>
      <c r="N27" s="3" t="s">
        <v>230</v>
      </c>
      <c r="O27" s="3" t="s">
        <v>147</v>
      </c>
      <c r="P27" s="6">
        <v>45.41</v>
      </c>
      <c r="Q27" s="6">
        <f t="shared" si="5"/>
        <v>45.41</v>
      </c>
      <c r="R27" s="7" t="s">
        <v>293</v>
      </c>
      <c r="S27" s="6">
        <v>0</v>
      </c>
      <c r="T27" s="6">
        <f t="shared" si="4"/>
        <v>0</v>
      </c>
      <c r="U27" s="4" t="s">
        <v>242</v>
      </c>
    </row>
    <row r="28" spans="1:21" ht="48">
      <c r="A28" s="3">
        <v>235</v>
      </c>
      <c r="B28" s="3">
        <v>62</v>
      </c>
      <c r="C28" s="5" t="s">
        <v>326</v>
      </c>
      <c r="D28" s="3" t="s">
        <v>241</v>
      </c>
      <c r="E28" s="5"/>
      <c r="F28" s="8" t="s">
        <v>293</v>
      </c>
      <c r="G28" s="8" t="s">
        <v>293</v>
      </c>
      <c r="H28" s="8" t="s">
        <v>293</v>
      </c>
      <c r="I28" s="6">
        <v>23.9</v>
      </c>
      <c r="J28" s="6">
        <f t="shared" si="0"/>
        <v>23.9</v>
      </c>
      <c r="K28" s="6">
        <f t="shared" si="1"/>
        <v>23.9</v>
      </c>
      <c r="L28" s="3" t="s">
        <v>39</v>
      </c>
      <c r="M28" s="6">
        <f t="shared" si="2"/>
        <v>23.9</v>
      </c>
      <c r="N28" s="3" t="s">
        <v>230</v>
      </c>
      <c r="O28" s="3" t="s">
        <v>147</v>
      </c>
      <c r="P28" s="6">
        <v>23.9</v>
      </c>
      <c r="Q28" s="6">
        <v>23.9</v>
      </c>
      <c r="R28" s="7" t="s">
        <v>293</v>
      </c>
      <c r="S28" s="6">
        <v>14</v>
      </c>
      <c r="T28" s="6">
        <f t="shared" si="4"/>
        <v>14</v>
      </c>
      <c r="U28" s="4" t="s">
        <v>327</v>
      </c>
    </row>
    <row r="29" spans="1:21" ht="96">
      <c r="A29" s="3">
        <v>236</v>
      </c>
      <c r="B29" s="3">
        <v>63</v>
      </c>
      <c r="C29" s="5" t="s">
        <v>328</v>
      </c>
      <c r="D29" s="3" t="s">
        <v>241</v>
      </c>
      <c r="E29" s="5"/>
      <c r="F29" s="8" t="s">
        <v>293</v>
      </c>
      <c r="G29" s="8" t="s">
        <v>293</v>
      </c>
      <c r="H29" s="8" t="s">
        <v>293</v>
      </c>
      <c r="I29" s="6">
        <v>18.739999999999998</v>
      </c>
      <c r="J29" s="6">
        <f t="shared" si="0"/>
        <v>18.739999999999998</v>
      </c>
      <c r="K29" s="6">
        <f t="shared" si="1"/>
        <v>18.739999999999998</v>
      </c>
      <c r="L29" s="3" t="s">
        <v>39</v>
      </c>
      <c r="M29" s="6">
        <f t="shared" si="2"/>
        <v>18.739999999999998</v>
      </c>
      <c r="N29" s="3" t="s">
        <v>230</v>
      </c>
      <c r="O29" s="3" t="s">
        <v>147</v>
      </c>
      <c r="P29" s="6">
        <v>18.739999999999998</v>
      </c>
      <c r="Q29" s="6">
        <v>18.739999999999998</v>
      </c>
      <c r="R29" s="7" t="s">
        <v>293</v>
      </c>
      <c r="S29" s="6">
        <v>5</v>
      </c>
      <c r="T29" s="6">
        <f t="shared" si="4"/>
        <v>5</v>
      </c>
      <c r="U29" s="4" t="s">
        <v>329</v>
      </c>
    </row>
    <row r="30" spans="1:21" ht="36">
      <c r="A30" s="3">
        <v>237</v>
      </c>
      <c r="B30" s="3">
        <v>64</v>
      </c>
      <c r="C30" s="5" t="s">
        <v>330</v>
      </c>
      <c r="D30" s="3" t="s">
        <v>241</v>
      </c>
      <c r="E30" s="5"/>
      <c r="F30" s="8" t="s">
        <v>293</v>
      </c>
      <c r="G30" s="8" t="s">
        <v>293</v>
      </c>
      <c r="H30" s="8" t="s">
        <v>293</v>
      </c>
      <c r="I30" s="6">
        <v>18.739999999999998</v>
      </c>
      <c r="J30" s="6">
        <f t="shared" si="0"/>
        <v>18.739999999999998</v>
      </c>
      <c r="K30" s="6">
        <f t="shared" si="1"/>
        <v>18.739999999999998</v>
      </c>
      <c r="L30" s="3" t="s">
        <v>39</v>
      </c>
      <c r="M30" s="6">
        <f t="shared" si="2"/>
        <v>18.739999999999998</v>
      </c>
      <c r="N30" s="3" t="s">
        <v>230</v>
      </c>
      <c r="O30" s="3" t="s">
        <v>147</v>
      </c>
      <c r="P30" s="6">
        <v>18.739999999999998</v>
      </c>
      <c r="Q30" s="6">
        <v>18.739999999999998</v>
      </c>
      <c r="R30" s="7" t="s">
        <v>293</v>
      </c>
      <c r="S30" s="6">
        <v>9.0399999999999991</v>
      </c>
      <c r="T30" s="6">
        <f t="shared" si="4"/>
        <v>9.0399999999999991</v>
      </c>
      <c r="U30" s="4" t="s">
        <v>331</v>
      </c>
    </row>
    <row r="31" spans="1:21" ht="48">
      <c r="A31" s="3">
        <v>238</v>
      </c>
      <c r="B31" s="3">
        <v>65</v>
      </c>
      <c r="C31" s="5" t="s">
        <v>332</v>
      </c>
      <c r="D31" s="3" t="s">
        <v>241</v>
      </c>
      <c r="E31" s="5"/>
      <c r="F31" s="8" t="s">
        <v>293</v>
      </c>
      <c r="G31" s="8" t="s">
        <v>293</v>
      </c>
      <c r="H31" s="8" t="s">
        <v>293</v>
      </c>
      <c r="I31" s="6">
        <v>18.739999999999998</v>
      </c>
      <c r="J31" s="6">
        <f t="shared" si="0"/>
        <v>18.739999999999998</v>
      </c>
      <c r="K31" s="6">
        <f t="shared" si="1"/>
        <v>18.739999999999998</v>
      </c>
      <c r="L31" s="3" t="s">
        <v>39</v>
      </c>
      <c r="M31" s="6">
        <f t="shared" si="2"/>
        <v>18.739999999999998</v>
      </c>
      <c r="N31" s="3" t="s">
        <v>230</v>
      </c>
      <c r="O31" s="3" t="s">
        <v>147</v>
      </c>
      <c r="P31" s="6">
        <v>18.739999999999998</v>
      </c>
      <c r="Q31" s="6">
        <v>18.739999999999998</v>
      </c>
      <c r="R31" s="7" t="s">
        <v>293</v>
      </c>
      <c r="S31" s="6">
        <v>9.0399999999999991</v>
      </c>
      <c r="T31" s="6">
        <f t="shared" si="4"/>
        <v>9.0399999999999991</v>
      </c>
      <c r="U31" s="4" t="s">
        <v>333</v>
      </c>
    </row>
    <row r="32" spans="1:21" ht="36">
      <c r="A32" s="3">
        <v>239</v>
      </c>
      <c r="B32" s="3">
        <v>66</v>
      </c>
      <c r="C32" s="5" t="s">
        <v>334</v>
      </c>
      <c r="D32" s="3" t="s">
        <v>241</v>
      </c>
      <c r="E32" s="5"/>
      <c r="F32" s="8" t="s">
        <v>293</v>
      </c>
      <c r="G32" s="8" t="s">
        <v>293</v>
      </c>
      <c r="H32" s="8" t="s">
        <v>293</v>
      </c>
      <c r="I32" s="6">
        <v>18.739999999999998</v>
      </c>
      <c r="J32" s="6">
        <f t="shared" si="0"/>
        <v>18.739999999999998</v>
      </c>
      <c r="K32" s="6">
        <f t="shared" si="1"/>
        <v>18.739999999999998</v>
      </c>
      <c r="L32" s="3" t="s">
        <v>39</v>
      </c>
      <c r="M32" s="6">
        <f t="shared" si="2"/>
        <v>18.739999999999998</v>
      </c>
      <c r="N32" s="3" t="s">
        <v>230</v>
      </c>
      <c r="O32" s="3" t="s">
        <v>147</v>
      </c>
      <c r="P32" s="6">
        <v>18.739999999999998</v>
      </c>
      <c r="Q32" s="6">
        <v>18.739999999999998</v>
      </c>
      <c r="R32" s="7" t="s">
        <v>293</v>
      </c>
      <c r="S32" s="6">
        <v>9.0399999999999991</v>
      </c>
      <c r="T32" s="6">
        <f t="shared" si="4"/>
        <v>9.0399999999999991</v>
      </c>
      <c r="U32" s="4" t="s">
        <v>331</v>
      </c>
    </row>
    <row r="33" spans="1:21" ht="60">
      <c r="A33" s="3">
        <v>240</v>
      </c>
      <c r="B33" s="3">
        <v>67</v>
      </c>
      <c r="C33" s="4" t="s">
        <v>335</v>
      </c>
      <c r="D33" s="3" t="s">
        <v>241</v>
      </c>
      <c r="E33" s="5"/>
      <c r="F33" s="8" t="s">
        <v>293</v>
      </c>
      <c r="G33" s="8" t="s">
        <v>293</v>
      </c>
      <c r="H33" s="8" t="s">
        <v>293</v>
      </c>
      <c r="I33" s="6">
        <v>18.739999999999998</v>
      </c>
      <c r="J33" s="6">
        <f t="shared" si="0"/>
        <v>18.739999999999998</v>
      </c>
      <c r="K33" s="6">
        <f t="shared" si="1"/>
        <v>18.739999999999998</v>
      </c>
      <c r="L33" s="3" t="s">
        <v>39</v>
      </c>
      <c r="M33" s="6">
        <f t="shared" si="2"/>
        <v>18.739999999999998</v>
      </c>
      <c r="N33" s="3" t="s">
        <v>230</v>
      </c>
      <c r="O33" s="3" t="s">
        <v>147</v>
      </c>
      <c r="P33" s="6">
        <v>18.739999999999998</v>
      </c>
      <c r="Q33" s="6">
        <v>18.739999999999998</v>
      </c>
      <c r="R33" s="7" t="s">
        <v>293</v>
      </c>
      <c r="S33" s="6">
        <v>9.0399999999999991</v>
      </c>
      <c r="T33" s="6">
        <f t="shared" si="4"/>
        <v>9.0399999999999991</v>
      </c>
      <c r="U33" s="4" t="s">
        <v>331</v>
      </c>
    </row>
    <row r="34" spans="1:21" ht="24">
      <c r="A34" s="3">
        <v>241</v>
      </c>
      <c r="B34" s="3">
        <v>68</v>
      </c>
      <c r="C34" s="5" t="s">
        <v>336</v>
      </c>
      <c r="D34" s="3" t="s">
        <v>241</v>
      </c>
      <c r="E34" s="5"/>
      <c r="F34" s="8" t="s">
        <v>293</v>
      </c>
      <c r="G34" s="8" t="s">
        <v>293</v>
      </c>
      <c r="H34" s="8" t="s">
        <v>293</v>
      </c>
      <c r="I34" s="6">
        <v>18.739999999999998</v>
      </c>
      <c r="J34" s="6">
        <f t="shared" si="0"/>
        <v>18.739999999999998</v>
      </c>
      <c r="K34" s="6">
        <f t="shared" si="1"/>
        <v>18.739999999999998</v>
      </c>
      <c r="L34" s="3" t="s">
        <v>39</v>
      </c>
      <c r="M34" s="6">
        <f t="shared" si="2"/>
        <v>18.739999999999998</v>
      </c>
      <c r="N34" s="3" t="s">
        <v>230</v>
      </c>
      <c r="O34" s="3" t="s">
        <v>147</v>
      </c>
      <c r="P34" s="6">
        <v>18.739999999999998</v>
      </c>
      <c r="Q34" s="6">
        <v>18.739999999999998</v>
      </c>
      <c r="R34" s="7" t="s">
        <v>293</v>
      </c>
      <c r="S34" s="6">
        <v>9.0399999999999991</v>
      </c>
      <c r="T34" s="6">
        <f t="shared" si="4"/>
        <v>9.0399999999999991</v>
      </c>
      <c r="U34" s="4" t="s">
        <v>337</v>
      </c>
    </row>
    <row r="35" spans="1:21" ht="24">
      <c r="A35" s="3">
        <v>242</v>
      </c>
      <c r="B35" s="3">
        <v>69</v>
      </c>
      <c r="C35" s="5" t="s">
        <v>338</v>
      </c>
      <c r="D35" s="3" t="s">
        <v>241</v>
      </c>
      <c r="E35" s="5"/>
      <c r="F35" s="8" t="s">
        <v>293</v>
      </c>
      <c r="G35" s="8" t="s">
        <v>293</v>
      </c>
      <c r="H35" s="8" t="s">
        <v>293</v>
      </c>
      <c r="I35" s="6">
        <v>18.739999999999998</v>
      </c>
      <c r="J35" s="6">
        <f t="shared" si="0"/>
        <v>18.739999999999998</v>
      </c>
      <c r="K35" s="6">
        <f t="shared" si="1"/>
        <v>18.739999999999998</v>
      </c>
      <c r="L35" s="3" t="s">
        <v>39</v>
      </c>
      <c r="M35" s="6">
        <f t="shared" si="2"/>
        <v>18.739999999999998</v>
      </c>
      <c r="N35" s="3" t="s">
        <v>230</v>
      </c>
      <c r="O35" s="3" t="s">
        <v>147</v>
      </c>
      <c r="P35" s="6">
        <v>18.739999999999998</v>
      </c>
      <c r="Q35" s="6">
        <v>18.739999999999998</v>
      </c>
      <c r="R35" s="7" t="s">
        <v>293</v>
      </c>
      <c r="S35" s="6">
        <v>9.0399999999999991</v>
      </c>
      <c r="T35" s="6">
        <f t="shared" si="4"/>
        <v>9.0399999999999991</v>
      </c>
      <c r="U35" s="4" t="s">
        <v>339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THCB</vt:lpstr>
      <vt:lpstr>PWD</vt:lpstr>
      <vt:lpstr>RD</vt:lpstr>
      <vt:lpstr>TTAADC</vt:lpstr>
      <vt:lpstr>DM</vt:lpstr>
      <vt:lpstr>Others</vt:lpstr>
      <vt:lpstr>NLCPR schools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2016-10-25T05:31:49Z</dcterms:modified>
</cp:coreProperties>
</file>